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O:\08_三好庁舎\01　森林土木担当\☆５,林道関係\05-1　工事関係（県営）\R7\07 樫尾阿佐線　樫尾工区\02-1 PPI\原稿\工事費内訳書\"/>
    </mc:Choice>
  </mc:AlternateContent>
  <xr:revisionPtr revIDLastSave="0" documentId="13_ncr:1_{4E194F3C-E699-443B-AE01-BEC7C1F2E879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工事費内訳書!$A$1:$G$273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工事費内訳書!$G$273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工事費内訳書!$I$273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9" i="59" l="1"/>
  <c r="G266" i="59"/>
  <c r="G265" i="59" s="1"/>
  <c r="G264" i="59" s="1"/>
  <c r="G263" i="59" s="1"/>
  <c r="G262" i="59" s="1"/>
  <c r="G260" i="59" s="1"/>
  <c r="G259" i="59" s="1"/>
  <c r="G255" i="59"/>
  <c r="G251" i="59"/>
  <c r="G250" i="59" s="1"/>
  <c r="G246" i="59"/>
  <c r="G245" i="59"/>
  <c r="G243" i="59"/>
  <c r="G241" i="59"/>
  <c r="G240" i="59" s="1"/>
  <c r="G219" i="59"/>
  <c r="G218" i="59" s="1"/>
  <c r="G214" i="59"/>
  <c r="G178" i="59"/>
  <c r="G177" i="59" s="1"/>
  <c r="G159" i="59"/>
  <c r="G122" i="59"/>
  <c r="G121" i="59" s="1"/>
  <c r="G118" i="59"/>
  <c r="G117" i="59" s="1"/>
  <c r="G116" i="59" s="1"/>
  <c r="G112" i="59"/>
  <c r="G111" i="59"/>
  <c r="G110" i="59" s="1"/>
  <c r="G105" i="59"/>
  <c r="G103" i="59"/>
  <c r="G86" i="59"/>
  <c r="G82" i="59"/>
  <c r="G81" i="59"/>
  <c r="G80" i="59"/>
  <c r="G77" i="59"/>
  <c r="G76" i="59" s="1"/>
  <c r="G75" i="59" s="1"/>
  <c r="G72" i="59"/>
  <c r="G71" i="59"/>
  <c r="G70" i="59" s="1"/>
  <c r="G62" i="59"/>
  <c r="G61" i="59"/>
  <c r="G60" i="59"/>
  <c r="G57" i="59"/>
  <c r="G55" i="59"/>
  <c r="G53" i="59"/>
  <c r="G48" i="59"/>
  <c r="G47" i="59" s="1"/>
  <c r="G43" i="59"/>
  <c r="G42" i="59"/>
  <c r="G38" i="59"/>
  <c r="G33" i="59"/>
  <c r="G29" i="59"/>
  <c r="G22" i="59"/>
  <c r="G15" i="59"/>
  <c r="G14" i="59" s="1"/>
  <c r="G13" i="59" l="1"/>
  <c r="G120" i="59"/>
  <c r="G12" i="59" l="1"/>
  <c r="G11" i="59" s="1"/>
  <c r="G10" i="59" s="1"/>
  <c r="G272" i="59" s="1"/>
  <c r="G273" i="59" s="1"/>
</calcChain>
</file>

<file path=xl/sharedStrings.xml><?xml version="1.0" encoding="utf-8"?>
<sst xmlns="http://schemas.openxmlformats.org/spreadsheetml/2006/main" count="541" uniqueCount="208">
  <si>
    <t>住　　　　所</t>
  </si>
  <si>
    <t>商号又は名称</t>
  </si>
  <si>
    <t>代 表 者 名</t>
  </si>
  <si>
    <t>工事費内訳書</t>
  </si>
  <si>
    <t>工 事 名</t>
  </si>
  <si>
    <t>Ｒ７三林　林開樫尾阿佐線樫尾　三好市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</si>
  <si>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</si>
  <si>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</si>
  <si>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</si>
  <si>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</si>
  <si>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</si>
  <si>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</si>
  <si>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</si>
  <si>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</si>
  <si>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</si>
  <si>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</si>
  <si>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</t>
  </si>
  <si>
    <t>土工
_x000D_本線　No.243+3.6(EC.130)～No.247</t>
  </si>
  <si>
    <t>切土　礫質土
_x000D_</t>
  </si>
  <si>
    <t>m3</t>
  </si>
  <si>
    <t>㎡</t>
  </si>
  <si>
    <t>切土　軟岩（Ⅰ）Ａ
_x000D_</t>
  </si>
  <si>
    <t>切土　中硬岩
_x000D_</t>
  </si>
  <si>
    <t>盛土
_x000D_</t>
  </si>
  <si>
    <t>捨土
_x000D_Ｒ７起点～４８５ｍ(No.223附近）の木材集積場へ</t>
  </si>
  <si>
    <t>土工
_x000D_木材集積場１</t>
  </si>
  <si>
    <t>土羽
_x000D_</t>
  </si>
  <si>
    <t>丸太筋工(皮剥無　先端加工有　2本筋工)
_x000D_</t>
  </si>
  <si>
    <t>ｍ</t>
  </si>
  <si>
    <t>土工
_x000D_木材集積場２　作業道</t>
  </si>
  <si>
    <t>捨土
_x000D_</t>
  </si>
  <si>
    <t>路面工
_x000D_</t>
  </si>
  <si>
    <t>路面工
_x000D_木材集積場２　作業道</t>
  </si>
  <si>
    <t>コンクリート路面工(機械舗設)
_x000D_</t>
  </si>
  <si>
    <t>コンクリート路面工(養生工)
_x000D_</t>
  </si>
  <si>
    <t>溶接金網敷設工
_x000D_φ6.0×150×150</t>
  </si>
  <si>
    <t>溝形鋼
_x000D_厚6mm×辺65mm×高125mm 13.4kg/m</t>
  </si>
  <si>
    <t>ton</t>
  </si>
  <si>
    <t>法面保護工
_x000D_</t>
  </si>
  <si>
    <t>法面保護工
_x000D_本線　No.245～No.247</t>
  </si>
  <si>
    <t>擁壁工
_x000D_</t>
  </si>
  <si>
    <t>擁壁工
_x000D_本線</t>
  </si>
  <si>
    <t>擁壁工（コンクリート）
_x000D_No.243+5.5～No.244+15.8</t>
  </si>
  <si>
    <t>排水施設工
_x000D_</t>
  </si>
  <si>
    <t>側溝工
_x000D_№242+2.4(BC.130)～№246</t>
  </si>
  <si>
    <t>溝渠工（グレーチング）
_x000D_No.243+16.5</t>
  </si>
  <si>
    <t>鋼製グレーチング(圧接型受枠付)
_x000D_横断Ｔ－25　995×600×75</t>
  </si>
  <si>
    <t>組</t>
  </si>
  <si>
    <t>型枠（受台）
_x000D_一般型枠,小型構造物</t>
  </si>
  <si>
    <t>基礎栗石工
_x000D_20cm,敷均し</t>
  </si>
  <si>
    <t>石材運搬　割栗石
_x000D_敷栗石用</t>
  </si>
  <si>
    <t>型枠（袖部）
_x000D_一般型枠,均しｺﾝｸﾘｰﾄ</t>
  </si>
  <si>
    <t>型枠（吞口）
_x000D_一般型枠,小型構造物</t>
  </si>
  <si>
    <t>水平排水材設置
_x000D_木材集積場１</t>
  </si>
  <si>
    <t>暗渠工(礫暗渠）
_x000D_木材集積場２</t>
  </si>
  <si>
    <t>礫暗渠工
_x000D_集束管φ150mm</t>
  </si>
  <si>
    <t>ポリエチレン吸水管(有孔・無孔)薄肉管
_x000D_径150 厚3.8  長4.0m</t>
  </si>
  <si>
    <t>石材運搬　割栗石
_x000D_礫暗渠用</t>
  </si>
  <si>
    <t>道路付属施設工
_x000D_</t>
  </si>
  <si>
    <t>ガードレール設置工
_x000D_</t>
  </si>
  <si>
    <t>鉄筋加工
_x000D_13mm以下</t>
  </si>
  <si>
    <t>仮設工
_x000D_</t>
  </si>
  <si>
    <t>仮設落石防護柵
_x000D_</t>
  </si>
  <si>
    <t>落石防護柵工
_x000D_</t>
  </si>
  <si>
    <t>支障木処理工
_x000D_</t>
  </si>
  <si>
    <t>支障木処理工
_x000D_本線 No.247～No.250</t>
  </si>
  <si>
    <t>伐採費（スギ）
_x000D_</t>
  </si>
  <si>
    <t>スギ　伐採費
_x000D_胸高直径　12cm</t>
  </si>
  <si>
    <t>本</t>
  </si>
  <si>
    <t>スギ　伐採費
_x000D_胸高直径　15cm</t>
  </si>
  <si>
    <t>スギ　伐採費
_x000D_胸高直径　16cm</t>
  </si>
  <si>
    <t>スギ　伐採費
_x000D_胸高直径　17cm</t>
  </si>
  <si>
    <t>スギ　伐採費
_x000D_胸高直径　18cm</t>
  </si>
  <si>
    <t>スギ　伐採費
_x000D_胸高直径　20cm</t>
  </si>
  <si>
    <t>スギ　伐採費
_x000D_胸高直径　21cm</t>
  </si>
  <si>
    <t>スギ　伐採費
_x000D_胸高直径　22cm</t>
  </si>
  <si>
    <t>スギ　伐採費
_x000D_胸高直径　24cm</t>
  </si>
  <si>
    <t>スギ　伐採費
_x000D_胸高直径　25cm</t>
  </si>
  <si>
    <t>スギ　伐採費
_x000D_胸高直径　26cm</t>
  </si>
  <si>
    <t>スギ　伐採費
_x000D_胸高直径　27cm</t>
  </si>
  <si>
    <t>スギ　伐採費
_x000D_胸高直径　28cm</t>
  </si>
  <si>
    <t>スギ　伐採費
_x000D_胸高直径　29cm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</si>
  <si>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</si>
  <si>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</si>
  <si>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</si>
  <si>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</si>
  <si>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34cm</t>
  </si>
  <si>
    <t>スギ　伐採費
_x000D_胸高直径　35cm</t>
  </si>
  <si>
    <t>スギ　伐採費
_x000D_胸高直径　36cm</t>
  </si>
  <si>
    <t>スギ　伐採費
_x000D_胸高直径　37cm</t>
  </si>
  <si>
    <t>スギ　伐採費
_x000D_胸高直径　38cm</t>
  </si>
  <si>
    <t>スギ　伐採費
_x000D_胸高直径　39cm</t>
  </si>
  <si>
    <t>スギ　伐採費
_x000D_胸高直径　40cm</t>
  </si>
  <si>
    <t>スギ　伐採費
_x000D_胸高直径　41cm</t>
  </si>
  <si>
    <t>スギ　伐採費
_x000D_胸高直径　42cm</t>
  </si>
  <si>
    <t>スギ　伐採費
_x000D_胸高直径　43cm</t>
  </si>
  <si>
    <t>スギ　伐採費
_x000D_胸高直径　44cm</t>
  </si>
  <si>
    <t>スギ　伐採費
_x000D_胸高直径　45cm</t>
  </si>
  <si>
    <t>スギ　伐採費
_x000D_胸高直径　46cm</t>
  </si>
  <si>
    <t>スギ　伐採費
_x000D_胸高直径　47cm</t>
  </si>
  <si>
    <t>スギ　伐採費
_x000D_胸高直径　48cm</t>
  </si>
  <si>
    <t>スギ　伐採費
_x000D_胸高直径　50cm</t>
  </si>
  <si>
    <t>スギ　伐採費
_x000D_胸高直径　51cm</t>
  </si>
  <si>
    <t>スギ　伐採費
_x000D_胸高直径　53cm</t>
  </si>
  <si>
    <t>伐採費（ザツ）
_x000D_</t>
  </si>
  <si>
    <t>雑木　伐採費
_x000D_胸高直径　11cm</t>
  </si>
  <si>
    <t>雑木　伐採費
_x000D_胸高直径　12cm</t>
  </si>
  <si>
    <t>雑木　伐採費
_x000D_胸高直径　13cm</t>
  </si>
  <si>
    <t>雑木　伐採費
_x000D_胸高直径　14cm</t>
  </si>
  <si>
    <t>雑木　伐採費
_x000D_胸高直径　15cm</t>
  </si>
  <si>
    <t>雑木　伐採費
_x000D_胸高直径　16cm</t>
  </si>
  <si>
    <t>雑木　伐採費
_x000D_胸高直径　17cm</t>
  </si>
  <si>
    <t>雑木　伐採費
_x000D_胸高直径　18cm</t>
  </si>
  <si>
    <t>雑木　伐採費
_x000D_胸高直径　20cm</t>
  </si>
  <si>
    <t>雑木　伐採費
_x000D_胸高直径　22cm</t>
  </si>
  <si>
    <t>雑木　伐採費
_x000D_胸高直径　23cm</t>
  </si>
  <si>
    <t>雑木　伐採費
_x000D_胸高直径　24cm</t>
  </si>
  <si>
    <t>雑木　伐採費
_x000D_胸高直径　26cm</t>
  </si>
  <si>
    <t>雑木　伐採費
_x000D_胸高直径　28cm</t>
  </si>
  <si>
    <t>雑木　伐採費
_x000D_胸高直径　29cm</t>
  </si>
  <si>
    <t>雑木　伐採費
_x000D_胸高直径　30cm</t>
  </si>
  <si>
    <t>雑木　伐採費
_x000D_胸高直径 31cm以上</t>
  </si>
  <si>
    <t>支障木処理工
_x000D_木材集積場</t>
  </si>
  <si>
    <t>スギ　伐採費
_x000D_胸高直径　49cm</t>
  </si>
  <si>
    <t>スギ　伐採費
_x000D_胸高直径　52cm</t>
  </si>
  <si>
    <t>スギ　伐採費
_x000D_胸高直径　54cm</t>
  </si>
  <si>
    <t>スギ　伐採費
_x000D_胸高直径　55cm</t>
  </si>
  <si>
    <t>スギ　伐採費
_x000D_胸高直径　56cm</t>
  </si>
  <si>
    <t>スギ　伐採費
_x000D_胸高直径　57cm</t>
  </si>
  <si>
    <t>スギ　伐採費
_x000D_胸高直径　58cm</t>
  </si>
  <si>
    <t>スギ　伐採費
_x000D_胸高直径　61cm</t>
  </si>
  <si>
    <t>スギ　伐採費
_x000D_胸高直径　62cm</t>
  </si>
  <si>
    <t>スギ　伐採費
_x000D_胸高直径　68cm</t>
  </si>
  <si>
    <t>雑木　伐採費
_x000D_胸高直径　19cm</t>
  </si>
  <si>
    <t>支障木処理工
_x000D_木材集積場 進入路</t>
  </si>
  <si>
    <t>スギ　伐採費
_x000D_胸高直径　23cm</t>
  </si>
  <si>
    <t>スギ　伐採費
_x000D_胸高直径　63cm</t>
  </si>
  <si>
    <t>枝条片付
_x000D_</t>
  </si>
  <si>
    <t>枝条片付
_x000D_本線　No.247～No.250</t>
  </si>
  <si>
    <t>枝条片付
_x000D_１種</t>
  </si>
  <si>
    <t>枝条片付
_x000D_木材集積場2</t>
  </si>
  <si>
    <t>集材費
_x000D_</t>
  </si>
  <si>
    <t>集材（車両系）
_x000D_木材集積場２</t>
  </si>
  <si>
    <t>伐木処理（集材）
_x000D_胸高直径16cm以上22cm未満,200m未満</t>
  </si>
  <si>
    <t>伐木処理（集材）
_x000D_胸高直径22cm以上28cm未満,200m未満</t>
  </si>
  <si>
    <t>伐木処理（集材）
_x000D_胸高直径28cm以上,200m未満</t>
  </si>
  <si>
    <t>根株処理
_x000D_</t>
  </si>
  <si>
    <t>根株処理
_x000D_本線 No.246～No.247</t>
  </si>
  <si>
    <t>根株運搬 L=0.42km
_x000D_</t>
  </si>
  <si>
    <t>木材チップ化
_x000D_投入・破砕・チップ材仮置き</t>
  </si>
  <si>
    <t>チップ運搬 L=0.42km
_x000D_</t>
  </si>
  <si>
    <t>根株処理
_x000D_木材集積場２　作業道</t>
  </si>
  <si>
    <t>根株運搬 L=0.1km
_x000D_</t>
  </si>
  <si>
    <t>チップ運搬 L=0.1km
_x000D_</t>
  </si>
  <si>
    <t>間接工事費
_x000D_</t>
  </si>
  <si>
    <t>共通仮設費
_x000D_</t>
  </si>
  <si>
    <t>共通仮設費（率計上）
_x000D_</t>
  </si>
  <si>
    <t>技術管理費
_x000D_</t>
  </si>
  <si>
    <t>技術管理費(現場及び一般対象外)
_x000D_</t>
  </si>
  <si>
    <t>環境測定分析試験
_x000D_</t>
  </si>
  <si>
    <t>環境測定分析試験
_x000D_木材集積場２</t>
  </si>
  <si>
    <t>土壌分析試験費
_x000D_条例第58条,規則第35条(諸経費含,29項目,銅含む)</t>
  </si>
  <si>
    <t>水質分析試験費
_x000D_条例第59条,規則第36条(諸経費含,29項目,銅含む)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</si>
  <si>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</si>
  <si>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</si>
  <si>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</si>
  <si>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</si>
  <si>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</si>
  <si>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</si>
  <si>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地山掘削工(床掘工)礫質土
機械掘削</t>
    <rPh sb="10" eb="13">
      <t>レキシツツチ</t>
    </rPh>
    <rPh sb="14" eb="18">
      <t>キカイクッサク</t>
    </rPh>
    <phoneticPr fontId="7"/>
  </si>
  <si>
    <t>埋戻工
機械埋戻し</t>
    <rPh sb="2" eb="3">
      <t>コウ</t>
    </rPh>
    <rPh sb="4" eb="7">
      <t>キカイウ</t>
    </rPh>
    <rPh sb="7" eb="8">
      <t>モド</t>
    </rPh>
    <phoneticPr fontId="7"/>
  </si>
  <si>
    <t>片切掘削（人力併用機械掘削）（礫質土）
機械掘削</t>
    <rPh sb="20" eb="24">
      <t>キカイクッサク</t>
    </rPh>
    <phoneticPr fontId="7"/>
  </si>
  <si>
    <t>地山掘削工（オープンカット）礫質土
機械掘削</t>
    <phoneticPr fontId="7"/>
  </si>
  <si>
    <t>掘削積込（礫質土）
機械積込</t>
    <rPh sb="10" eb="13">
      <t>キカイツ</t>
    </rPh>
    <rPh sb="13" eb="14">
      <t>コ</t>
    </rPh>
    <phoneticPr fontId="7"/>
  </si>
  <si>
    <t>機械切土法面整形
礫質土,機械</t>
    <rPh sb="13" eb="15">
      <t>キカイ</t>
    </rPh>
    <phoneticPr fontId="7"/>
  </si>
  <si>
    <t>地山掘削工(床掘工)軟岩(Ⅰ)Ａ
機械掘削</t>
    <phoneticPr fontId="7"/>
  </si>
  <si>
    <t>地山掘削工（側溝堀）軟岩(Ⅰ)Ａ
機械掘削</t>
    <rPh sb="17" eb="19">
      <t>キカイ</t>
    </rPh>
    <rPh sb="19" eb="21">
      <t>クッサク</t>
    </rPh>
    <phoneticPr fontId="7"/>
  </si>
  <si>
    <t>片切掘削（人力併用機械掘削）軟岩(Ⅰ)Ａ
機械掘削</t>
    <phoneticPr fontId="7"/>
  </si>
  <si>
    <t>地山掘削工（オープンカット）軟岩(Ⅰ)Ａ
機械掘削</t>
    <phoneticPr fontId="7"/>
  </si>
  <si>
    <t>掘削積込（軟岩(Ⅰ)Ａ）
機械積込</t>
    <rPh sb="13" eb="16">
      <t>キカイツ</t>
    </rPh>
    <rPh sb="16" eb="17">
      <t>コ</t>
    </rPh>
    <phoneticPr fontId="7"/>
  </si>
  <si>
    <t>機械切土法面整形
軟岩(Ⅰ)A,機械</t>
    <rPh sb="16" eb="18">
      <t>キカイ</t>
    </rPh>
    <phoneticPr fontId="7"/>
  </si>
  <si>
    <t>地山掘削工（側溝堀）中硬岩
機械掘削</t>
    <phoneticPr fontId="7"/>
  </si>
  <si>
    <t>掘削土　取除き（中硬岩）
機械取除き</t>
    <rPh sb="13" eb="15">
      <t>キカイ</t>
    </rPh>
    <rPh sb="15" eb="16">
      <t>ト</t>
    </rPh>
    <rPh sb="16" eb="17">
      <t>ノゾ</t>
    </rPh>
    <phoneticPr fontId="7"/>
  </si>
  <si>
    <t>掘削土　積込み（中硬岩）
機械積込</t>
    <rPh sb="13" eb="16">
      <t>キカイツ</t>
    </rPh>
    <rPh sb="16" eb="17">
      <t>コ</t>
    </rPh>
    <phoneticPr fontId="7"/>
  </si>
  <si>
    <t>路床盛土
敷均し締固め、機械</t>
    <rPh sb="0" eb="2">
      <t>ロショウ</t>
    </rPh>
    <phoneticPr fontId="7"/>
  </si>
  <si>
    <t>路体盛土
敷均し締固め、機械</t>
    <rPh sb="0" eb="2">
      <t>ロタイ</t>
    </rPh>
    <rPh sb="2" eb="4">
      <t>モリツチ</t>
    </rPh>
    <phoneticPr fontId="7"/>
  </si>
  <si>
    <t>土砂運搬（礫質土） L=0.038km
機械運搬</t>
    <rPh sb="20" eb="22">
      <t>キカイ</t>
    </rPh>
    <rPh sb="22" eb="24">
      <t>ウンパン</t>
    </rPh>
    <phoneticPr fontId="7"/>
  </si>
  <si>
    <t>土砂運搬（軟岩Ⅰ）L=0.038km
機械運搬</t>
    <phoneticPr fontId="7"/>
  </si>
  <si>
    <t>土砂運搬（礫質土） L=0.485km
機械運搬</t>
    <rPh sb="20" eb="22">
      <t>キカイ</t>
    </rPh>
    <rPh sb="22" eb="24">
      <t>ウンパン</t>
    </rPh>
    <phoneticPr fontId="7"/>
  </si>
  <si>
    <t>土砂運搬（軟岩Ⅰ）L=0.485km
機械運搬</t>
    <rPh sb="19" eb="23">
      <t>キカイウンパン</t>
    </rPh>
    <phoneticPr fontId="7"/>
  </si>
  <si>
    <t>機械盛土
敷均し締固め、機械</t>
    <rPh sb="0" eb="2">
      <t>キカイ</t>
    </rPh>
    <phoneticPr fontId="7"/>
  </si>
  <si>
    <t>盛土法面整形
礫質土</t>
    <phoneticPr fontId="7"/>
  </si>
  <si>
    <t>植生シート工
肥料袋無･人工張芝付(一重ﾈｯﾄ環境)</t>
    <phoneticPr fontId="7"/>
  </si>
  <si>
    <t>土砂運搬（礫質土） L=0.12km
機械運搬</t>
    <rPh sb="19" eb="21">
      <t>キカイ</t>
    </rPh>
    <rPh sb="21" eb="23">
      <t>ウンパン</t>
    </rPh>
    <phoneticPr fontId="7"/>
  </si>
  <si>
    <t>不陸整正</t>
    <phoneticPr fontId="7"/>
  </si>
  <si>
    <t xml:space="preserve">舗装止め丸太工
</t>
    <phoneticPr fontId="7"/>
  </si>
  <si>
    <t>目地板設置工
瀝青繊維質目地板</t>
    <rPh sb="3" eb="6">
      <t>セッチコウ</t>
    </rPh>
    <phoneticPr fontId="7"/>
  </si>
  <si>
    <t>植生マット工
肥料袋付・人工張芝付(二重ﾈｯﾄ)</t>
    <phoneticPr fontId="7"/>
  </si>
  <si>
    <t>モルタル吹付工
厚7㎝</t>
    <phoneticPr fontId="7"/>
  </si>
  <si>
    <t>重力式擁壁
一般養生,18-8-40(高炉),W/C≦60%</t>
    <phoneticPr fontId="7"/>
  </si>
  <si>
    <t>基面整正</t>
    <phoneticPr fontId="7"/>
  </si>
  <si>
    <t>プレキャストＬ形側溝
据付,300 鉄筋ｺﾝｸﾘｰﾄL形 500×155×600</t>
    <phoneticPr fontId="7"/>
  </si>
  <si>
    <t>コンクリート（受台）
小型構造物,人力打設,一般養生,18-8-40(高炉),</t>
    <phoneticPr fontId="7"/>
  </si>
  <si>
    <t>コンクリート（袖部）
小型構造物,人力打設,一般養生,18-8-40(高炉),</t>
    <phoneticPr fontId="7"/>
  </si>
  <si>
    <t>コンクリート（吞口）
小型構造物,人力打設,一般養生,18-8-40(高炉),</t>
    <phoneticPr fontId="7"/>
  </si>
  <si>
    <t>吸出し防止材設置</t>
    <phoneticPr fontId="7"/>
  </si>
  <si>
    <t>ガードレール設置
ｺﾝｸﾘｰﾄ建込,塗装品C-2B,直線部,直支柱</t>
    <phoneticPr fontId="7"/>
  </si>
  <si>
    <t>ガードレール設置
ｺﾝｸﾘｰﾄ建込,塗装品C-2B,曲線部(半径30m以下),直支柱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</si>
</sst>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275"/>
  <sheetViews>
    <sheetView showGridLines="0" tabSelected="1" zoomScaleNormal="100" zoomScaleSheetLayoutView="100" workbookViewId="0">
      <selection activeCell="F4" sqref="F4:G4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+G11+G259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+G13+G60+G70+G75+G80+G110+G116+G120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+G14+G42+G47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17</v>
      </c>
      <c r="D14" s="33"/>
      <c r="E14" s="9" t="s">
        <v>13</v>
      </c>
      <c r="F14" s="10">
        <v>1</v>
      </c>
      <c r="G14" s="11">
        <f>+G15+G22+G29+G33+G38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169</v>
      </c>
      <c r="E16" s="9" t="s">
        <v>19</v>
      </c>
      <c r="F16" s="10">
        <v>20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170</v>
      </c>
      <c r="E17" s="9" t="s">
        <v>19</v>
      </c>
      <c r="F17" s="10">
        <v>40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171</v>
      </c>
      <c r="E18" s="9" t="s">
        <v>19</v>
      </c>
      <c r="F18" s="10">
        <v>117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172</v>
      </c>
      <c r="E19" s="9" t="s">
        <v>19</v>
      </c>
      <c r="F19" s="10">
        <v>10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173</v>
      </c>
      <c r="E20" s="9" t="s">
        <v>19</v>
      </c>
      <c r="F20" s="10">
        <v>125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174</v>
      </c>
      <c r="E21" s="9" t="s">
        <v>20</v>
      </c>
      <c r="F21" s="10">
        <v>90.9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21</v>
      </c>
      <c r="E22" s="9" t="s">
        <v>13</v>
      </c>
      <c r="F22" s="10">
        <v>1</v>
      </c>
      <c r="G22" s="11">
        <f>+G23+G24+G25+G26+G27+G28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175</v>
      </c>
      <c r="E23" s="9" t="s">
        <v>19</v>
      </c>
      <c r="F23" s="10">
        <v>62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176</v>
      </c>
      <c r="E24" s="9" t="s">
        <v>19</v>
      </c>
      <c r="F24" s="10">
        <v>4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177</v>
      </c>
      <c r="E25" s="9" t="s">
        <v>19</v>
      </c>
      <c r="F25" s="10">
        <v>411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178</v>
      </c>
      <c r="E26" s="9" t="s">
        <v>19</v>
      </c>
      <c r="F26" s="10">
        <v>124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179</v>
      </c>
      <c r="E27" s="9" t="s">
        <v>19</v>
      </c>
      <c r="F27" s="10">
        <v>506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180</v>
      </c>
      <c r="E28" s="9" t="s">
        <v>20</v>
      </c>
      <c r="F28" s="10">
        <v>265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22</v>
      </c>
      <c r="E29" s="9" t="s">
        <v>13</v>
      </c>
      <c r="F29" s="10">
        <v>1</v>
      </c>
      <c r="G29" s="11">
        <f>+G30+G31+G32</f>
        <v>0</v>
      </c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181</v>
      </c>
      <c r="E30" s="9" t="s">
        <v>19</v>
      </c>
      <c r="F30" s="10">
        <v>2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182</v>
      </c>
      <c r="E31" s="9" t="s">
        <v>19</v>
      </c>
      <c r="F31" s="10">
        <v>2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183</v>
      </c>
      <c r="E32" s="9" t="s">
        <v>19</v>
      </c>
      <c r="F32" s="10">
        <v>2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23</v>
      </c>
      <c r="E33" s="9" t="s">
        <v>13</v>
      </c>
      <c r="F33" s="10">
        <v>1</v>
      </c>
      <c r="G33" s="11">
        <f>+G34+G35+G36+G37</f>
        <v>0</v>
      </c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184</v>
      </c>
      <c r="E34" s="9" t="s">
        <v>19</v>
      </c>
      <c r="F34" s="10">
        <v>47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185</v>
      </c>
      <c r="E35" s="9" t="s">
        <v>19</v>
      </c>
      <c r="F35" s="10">
        <v>15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186</v>
      </c>
      <c r="E36" s="9" t="s">
        <v>19</v>
      </c>
      <c r="F36" s="10">
        <v>6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187</v>
      </c>
      <c r="E37" s="9" t="s">
        <v>19</v>
      </c>
      <c r="F37" s="10">
        <v>26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24</v>
      </c>
      <c r="E38" s="9" t="s">
        <v>13</v>
      </c>
      <c r="F38" s="10">
        <v>1</v>
      </c>
      <c r="G38" s="11">
        <f>+G39+G40+G41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188</v>
      </c>
      <c r="E39" s="9" t="s">
        <v>19</v>
      </c>
      <c r="F39" s="10">
        <v>118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189</v>
      </c>
      <c r="E40" s="9" t="s">
        <v>19</v>
      </c>
      <c r="F40" s="10">
        <v>480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190</v>
      </c>
      <c r="E41" s="9" t="s">
        <v>19</v>
      </c>
      <c r="F41" s="10">
        <v>598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32" t="s">
        <v>25</v>
      </c>
      <c r="D42" s="33"/>
      <c r="E42" s="9" t="s">
        <v>13</v>
      </c>
      <c r="F42" s="10">
        <v>1</v>
      </c>
      <c r="G42" s="11">
        <f>+G43</f>
        <v>0</v>
      </c>
      <c r="H42" s="12"/>
      <c r="I42" s="13">
        <v>33</v>
      </c>
      <c r="J42" s="13">
        <v>3</v>
      </c>
    </row>
    <row r="43" spans="1:10" ht="42" customHeight="1" x14ac:dyDescent="0.15">
      <c r="A43" s="14"/>
      <c r="B43" s="15"/>
      <c r="C43" s="15"/>
      <c r="D43" s="16" t="s">
        <v>26</v>
      </c>
      <c r="E43" s="9" t="s">
        <v>13</v>
      </c>
      <c r="F43" s="10">
        <v>1</v>
      </c>
      <c r="G43" s="11">
        <f>+G44+G45+G46</f>
        <v>0</v>
      </c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191</v>
      </c>
      <c r="E44" s="9" t="s">
        <v>20</v>
      </c>
      <c r="F44" s="10">
        <v>519.79999999999995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192</v>
      </c>
      <c r="E45" s="9" t="s">
        <v>20</v>
      </c>
      <c r="F45" s="10">
        <v>519.79999999999995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27</v>
      </c>
      <c r="E46" s="9" t="s">
        <v>28</v>
      </c>
      <c r="F46" s="10">
        <v>64.599999999999994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32" t="s">
        <v>29</v>
      </c>
      <c r="D47" s="33"/>
      <c r="E47" s="9" t="s">
        <v>13</v>
      </c>
      <c r="F47" s="10">
        <v>1</v>
      </c>
      <c r="G47" s="11">
        <f>+G48+G53+G55+G57</f>
        <v>0</v>
      </c>
      <c r="H47" s="12"/>
      <c r="I47" s="13">
        <v>38</v>
      </c>
      <c r="J47" s="13">
        <v>3</v>
      </c>
    </row>
    <row r="48" spans="1:10" ht="42" customHeight="1" x14ac:dyDescent="0.15">
      <c r="A48" s="14"/>
      <c r="B48" s="15"/>
      <c r="C48" s="15"/>
      <c r="D48" s="16" t="s">
        <v>18</v>
      </c>
      <c r="E48" s="9" t="s">
        <v>13</v>
      </c>
      <c r="F48" s="10">
        <v>1</v>
      </c>
      <c r="G48" s="11">
        <f>+G49+G50+G51+G52</f>
        <v>0</v>
      </c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171</v>
      </c>
      <c r="E49" s="9" t="s">
        <v>19</v>
      </c>
      <c r="F49" s="10">
        <v>108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172</v>
      </c>
      <c r="E50" s="9" t="s">
        <v>19</v>
      </c>
      <c r="F50" s="10">
        <v>281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173</v>
      </c>
      <c r="E51" s="9" t="s">
        <v>19</v>
      </c>
      <c r="F51" s="10">
        <v>345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174</v>
      </c>
      <c r="E52" s="9" t="s">
        <v>20</v>
      </c>
      <c r="F52" s="10">
        <v>121.9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23</v>
      </c>
      <c r="E53" s="9" t="s">
        <v>13</v>
      </c>
      <c r="F53" s="10">
        <v>1</v>
      </c>
      <c r="G53" s="11">
        <f>+G54</f>
        <v>0</v>
      </c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184</v>
      </c>
      <c r="E54" s="9" t="s">
        <v>19</v>
      </c>
      <c r="F54" s="10">
        <v>25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26</v>
      </c>
      <c r="E55" s="9" t="s">
        <v>13</v>
      </c>
      <c r="F55" s="10">
        <v>1</v>
      </c>
      <c r="G55" s="11">
        <f>+G56</f>
        <v>0</v>
      </c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191</v>
      </c>
      <c r="E56" s="9" t="s">
        <v>20</v>
      </c>
      <c r="F56" s="10">
        <v>23.7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30</v>
      </c>
      <c r="E57" s="9" t="s">
        <v>13</v>
      </c>
      <c r="F57" s="10">
        <v>1</v>
      </c>
      <c r="G57" s="11">
        <f>+G58+G59</f>
        <v>0</v>
      </c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193</v>
      </c>
      <c r="E58" s="9" t="s">
        <v>19</v>
      </c>
      <c r="F58" s="10">
        <v>345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190</v>
      </c>
      <c r="E59" s="9" t="s">
        <v>19</v>
      </c>
      <c r="F59" s="10">
        <v>345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32" t="s">
        <v>31</v>
      </c>
      <c r="C60" s="32"/>
      <c r="D60" s="33"/>
      <c r="E60" s="9" t="s">
        <v>13</v>
      </c>
      <c r="F60" s="10">
        <v>1</v>
      </c>
      <c r="G60" s="11">
        <f>+G61</f>
        <v>0</v>
      </c>
      <c r="H60" s="12"/>
      <c r="I60" s="13">
        <v>51</v>
      </c>
      <c r="J60" s="13">
        <v>2</v>
      </c>
    </row>
    <row r="61" spans="1:10" ht="42" customHeight="1" x14ac:dyDescent="0.15">
      <c r="A61" s="14"/>
      <c r="B61" s="15"/>
      <c r="C61" s="32" t="s">
        <v>31</v>
      </c>
      <c r="D61" s="33"/>
      <c r="E61" s="9" t="s">
        <v>13</v>
      </c>
      <c r="F61" s="10">
        <v>1</v>
      </c>
      <c r="G61" s="11">
        <f>+G62</f>
        <v>0</v>
      </c>
      <c r="H61" s="12"/>
      <c r="I61" s="13">
        <v>52</v>
      </c>
      <c r="J61" s="13">
        <v>3</v>
      </c>
    </row>
    <row r="62" spans="1:10" ht="42" customHeight="1" x14ac:dyDescent="0.15">
      <c r="A62" s="14"/>
      <c r="B62" s="15"/>
      <c r="C62" s="15"/>
      <c r="D62" s="16" t="s">
        <v>32</v>
      </c>
      <c r="E62" s="9" t="s">
        <v>13</v>
      </c>
      <c r="F62" s="10">
        <v>1</v>
      </c>
      <c r="G62" s="11">
        <f>+G63+G64+G65+G66+G67+G68+G69</f>
        <v>0</v>
      </c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33</v>
      </c>
      <c r="E63" s="9" t="s">
        <v>20</v>
      </c>
      <c r="F63" s="10">
        <v>201.3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194</v>
      </c>
      <c r="E64" s="9" t="s">
        <v>20</v>
      </c>
      <c r="F64" s="10">
        <v>201.3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34</v>
      </c>
      <c r="E65" s="9" t="s">
        <v>20</v>
      </c>
      <c r="F65" s="10">
        <v>201.3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35</v>
      </c>
      <c r="E66" s="9" t="s">
        <v>20</v>
      </c>
      <c r="F66" s="10">
        <v>191.2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195</v>
      </c>
      <c r="E67" s="9" t="s">
        <v>28</v>
      </c>
      <c r="F67" s="10">
        <v>107.3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196</v>
      </c>
      <c r="E68" s="9" t="s">
        <v>20</v>
      </c>
      <c r="F68" s="10">
        <v>3.8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36</v>
      </c>
      <c r="E69" s="9" t="s">
        <v>37</v>
      </c>
      <c r="F69" s="10">
        <v>0.1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32" t="s">
        <v>38</v>
      </c>
      <c r="C70" s="32"/>
      <c r="D70" s="33"/>
      <c r="E70" s="9" t="s">
        <v>13</v>
      </c>
      <c r="F70" s="10">
        <v>1</v>
      </c>
      <c r="G70" s="11">
        <f>+G71</f>
        <v>0</v>
      </c>
      <c r="H70" s="12"/>
      <c r="I70" s="13">
        <v>61</v>
      </c>
      <c r="J70" s="13">
        <v>2</v>
      </c>
    </row>
    <row r="71" spans="1:10" ht="42" customHeight="1" x14ac:dyDescent="0.15">
      <c r="A71" s="14"/>
      <c r="B71" s="15"/>
      <c r="C71" s="32" t="s">
        <v>39</v>
      </c>
      <c r="D71" s="33"/>
      <c r="E71" s="9" t="s">
        <v>13</v>
      </c>
      <c r="F71" s="10">
        <v>1</v>
      </c>
      <c r="G71" s="11">
        <f>+G72</f>
        <v>0</v>
      </c>
      <c r="H71" s="12"/>
      <c r="I71" s="13">
        <v>62</v>
      </c>
      <c r="J71" s="13">
        <v>3</v>
      </c>
    </row>
    <row r="72" spans="1:10" ht="42" customHeight="1" x14ac:dyDescent="0.15">
      <c r="A72" s="14"/>
      <c r="B72" s="15"/>
      <c r="C72" s="15"/>
      <c r="D72" s="16" t="s">
        <v>38</v>
      </c>
      <c r="E72" s="9" t="s">
        <v>13</v>
      </c>
      <c r="F72" s="10">
        <v>1</v>
      </c>
      <c r="G72" s="11">
        <f>+G73+G74</f>
        <v>0</v>
      </c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197</v>
      </c>
      <c r="E73" s="9" t="s">
        <v>20</v>
      </c>
      <c r="F73" s="10">
        <v>141.69999999999999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198</v>
      </c>
      <c r="E74" s="9" t="s">
        <v>20</v>
      </c>
      <c r="F74" s="10">
        <v>429.8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32" t="s">
        <v>40</v>
      </c>
      <c r="C75" s="32"/>
      <c r="D75" s="33"/>
      <c r="E75" s="9" t="s">
        <v>13</v>
      </c>
      <c r="F75" s="10">
        <v>1</v>
      </c>
      <c r="G75" s="11">
        <f>+G76</f>
        <v>0</v>
      </c>
      <c r="H75" s="12"/>
      <c r="I75" s="13">
        <v>66</v>
      </c>
      <c r="J75" s="13">
        <v>2</v>
      </c>
    </row>
    <row r="76" spans="1:10" ht="42" customHeight="1" x14ac:dyDescent="0.15">
      <c r="A76" s="14"/>
      <c r="B76" s="15"/>
      <c r="C76" s="32" t="s">
        <v>41</v>
      </c>
      <c r="D76" s="33"/>
      <c r="E76" s="9" t="s">
        <v>13</v>
      </c>
      <c r="F76" s="10">
        <v>1</v>
      </c>
      <c r="G76" s="11">
        <f>+G77</f>
        <v>0</v>
      </c>
      <c r="H76" s="12"/>
      <c r="I76" s="13">
        <v>67</v>
      </c>
      <c r="J76" s="13">
        <v>3</v>
      </c>
    </row>
    <row r="77" spans="1:10" ht="42" customHeight="1" x14ac:dyDescent="0.15">
      <c r="A77" s="14"/>
      <c r="B77" s="15"/>
      <c r="C77" s="15"/>
      <c r="D77" s="16" t="s">
        <v>42</v>
      </c>
      <c r="E77" s="9" t="s">
        <v>13</v>
      </c>
      <c r="F77" s="10">
        <v>1</v>
      </c>
      <c r="G77" s="11">
        <f>+G78+G79</f>
        <v>0</v>
      </c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199</v>
      </c>
      <c r="E78" s="9" t="s">
        <v>19</v>
      </c>
      <c r="F78" s="10">
        <v>64.099999999999994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200</v>
      </c>
      <c r="E79" s="9" t="s">
        <v>20</v>
      </c>
      <c r="F79" s="10">
        <v>20.8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32" t="s">
        <v>43</v>
      </c>
      <c r="C80" s="32"/>
      <c r="D80" s="33"/>
      <c r="E80" s="9" t="s">
        <v>13</v>
      </c>
      <c r="F80" s="10">
        <v>1</v>
      </c>
      <c r="G80" s="11">
        <f>+G81</f>
        <v>0</v>
      </c>
      <c r="H80" s="12"/>
      <c r="I80" s="13">
        <v>71</v>
      </c>
      <c r="J80" s="13">
        <v>2</v>
      </c>
    </row>
    <row r="81" spans="1:10" ht="42" customHeight="1" x14ac:dyDescent="0.15">
      <c r="A81" s="14"/>
      <c r="B81" s="15"/>
      <c r="C81" s="32" t="s">
        <v>43</v>
      </c>
      <c r="D81" s="33"/>
      <c r="E81" s="9" t="s">
        <v>13</v>
      </c>
      <c r="F81" s="10">
        <v>1</v>
      </c>
      <c r="G81" s="11">
        <f>+G82+G86+G103+G105</f>
        <v>0</v>
      </c>
      <c r="H81" s="12"/>
      <c r="I81" s="13">
        <v>72</v>
      </c>
      <c r="J81" s="13">
        <v>3</v>
      </c>
    </row>
    <row r="82" spans="1:10" ht="42" customHeight="1" x14ac:dyDescent="0.15">
      <c r="A82" s="14"/>
      <c r="B82" s="15"/>
      <c r="C82" s="15"/>
      <c r="D82" s="16" t="s">
        <v>44</v>
      </c>
      <c r="E82" s="9" t="s">
        <v>13</v>
      </c>
      <c r="F82" s="10">
        <v>1</v>
      </c>
      <c r="G82" s="11">
        <f>+G83+G84+G85</f>
        <v>0</v>
      </c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201</v>
      </c>
      <c r="E83" s="9" t="s">
        <v>28</v>
      </c>
      <c r="F83" s="10">
        <v>65.900000000000006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201</v>
      </c>
      <c r="E84" s="9" t="s">
        <v>28</v>
      </c>
      <c r="F84" s="10">
        <v>10.7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200</v>
      </c>
      <c r="E85" s="9" t="s">
        <v>20</v>
      </c>
      <c r="F85" s="10">
        <v>53.6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45</v>
      </c>
      <c r="E86" s="9" t="s">
        <v>13</v>
      </c>
      <c r="F86" s="10">
        <v>1</v>
      </c>
      <c r="G86" s="11">
        <f>+G87+G88+G89+G90+G91+G92+G93+G94+G95+G96+G97+G98+G99+G100+G101+G102</f>
        <v>0</v>
      </c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46</v>
      </c>
      <c r="E87" s="9" t="s">
        <v>47</v>
      </c>
      <c r="F87" s="10">
        <v>4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202</v>
      </c>
      <c r="E88" s="9" t="s">
        <v>19</v>
      </c>
      <c r="F88" s="10">
        <v>1.9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48</v>
      </c>
      <c r="E89" s="9" t="s">
        <v>20</v>
      </c>
      <c r="F89" s="10">
        <v>10.8</v>
      </c>
      <c r="G89" s="17"/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49</v>
      </c>
      <c r="E90" s="9" t="s">
        <v>20</v>
      </c>
      <c r="F90" s="10">
        <v>4.8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15"/>
      <c r="D91" s="16" t="s">
        <v>50</v>
      </c>
      <c r="E91" s="9" t="s">
        <v>19</v>
      </c>
      <c r="F91" s="10">
        <v>1</v>
      </c>
      <c r="G91" s="17"/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203</v>
      </c>
      <c r="E92" s="9" t="s">
        <v>19</v>
      </c>
      <c r="F92" s="10">
        <v>1.8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51</v>
      </c>
      <c r="E93" s="9" t="s">
        <v>20</v>
      </c>
      <c r="F93" s="10">
        <v>1.2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35</v>
      </c>
      <c r="E94" s="9" t="s">
        <v>20</v>
      </c>
      <c r="F94" s="10">
        <v>9.8000000000000007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15"/>
      <c r="C95" s="15"/>
      <c r="D95" s="16" t="s">
        <v>49</v>
      </c>
      <c r="E95" s="9" t="s">
        <v>20</v>
      </c>
      <c r="F95" s="10">
        <v>12.6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14"/>
      <c r="B96" s="15"/>
      <c r="C96" s="15"/>
      <c r="D96" s="16" t="s">
        <v>50</v>
      </c>
      <c r="E96" s="9" t="s">
        <v>19</v>
      </c>
      <c r="F96" s="10">
        <v>2.5</v>
      </c>
      <c r="G96" s="17"/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204</v>
      </c>
      <c r="E97" s="9" t="s">
        <v>19</v>
      </c>
      <c r="F97" s="10">
        <v>0.8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52</v>
      </c>
      <c r="E98" s="9" t="s">
        <v>20</v>
      </c>
      <c r="F98" s="10">
        <v>5.7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15"/>
      <c r="D99" s="16" t="s">
        <v>49</v>
      </c>
      <c r="E99" s="9" t="s">
        <v>20</v>
      </c>
      <c r="F99" s="10">
        <v>3.8</v>
      </c>
      <c r="G99" s="17"/>
      <c r="H99" s="12"/>
      <c r="I99" s="13">
        <v>90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50</v>
      </c>
      <c r="E100" s="9" t="s">
        <v>19</v>
      </c>
      <c r="F100" s="10">
        <v>0.8</v>
      </c>
      <c r="G100" s="17"/>
      <c r="H100" s="12"/>
      <c r="I100" s="13">
        <v>91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200</v>
      </c>
      <c r="E101" s="9" t="s">
        <v>20</v>
      </c>
      <c r="F101" s="10">
        <v>3.8</v>
      </c>
      <c r="G101" s="17"/>
      <c r="H101" s="12"/>
      <c r="I101" s="13">
        <v>92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175</v>
      </c>
      <c r="E102" s="9" t="s">
        <v>19</v>
      </c>
      <c r="F102" s="10">
        <v>2</v>
      </c>
      <c r="G102" s="17"/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53</v>
      </c>
      <c r="E103" s="9" t="s">
        <v>13</v>
      </c>
      <c r="F103" s="10">
        <v>1</v>
      </c>
      <c r="G103" s="11">
        <f>+G104</f>
        <v>0</v>
      </c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205</v>
      </c>
      <c r="E104" s="9" t="s">
        <v>20</v>
      </c>
      <c r="F104" s="10">
        <v>161.9</v>
      </c>
      <c r="G104" s="17"/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54</v>
      </c>
      <c r="E105" s="9" t="s">
        <v>13</v>
      </c>
      <c r="F105" s="10">
        <v>1</v>
      </c>
      <c r="G105" s="11">
        <f>+G106+G107+G108+G109</f>
        <v>0</v>
      </c>
      <c r="H105" s="12"/>
      <c r="I105" s="13">
        <v>96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55</v>
      </c>
      <c r="E106" s="9" t="s">
        <v>28</v>
      </c>
      <c r="F106" s="10">
        <v>114</v>
      </c>
      <c r="G106" s="17"/>
      <c r="H106" s="12"/>
      <c r="I106" s="13">
        <v>97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56</v>
      </c>
      <c r="E107" s="9" t="s">
        <v>28</v>
      </c>
      <c r="F107" s="10">
        <v>29</v>
      </c>
      <c r="G107" s="17"/>
      <c r="H107" s="12"/>
      <c r="I107" s="13">
        <v>98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57</v>
      </c>
      <c r="E108" s="9" t="s">
        <v>19</v>
      </c>
      <c r="F108" s="10">
        <v>29.6</v>
      </c>
      <c r="G108" s="17"/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200</v>
      </c>
      <c r="E109" s="9" t="s">
        <v>20</v>
      </c>
      <c r="F109" s="10">
        <v>45.6</v>
      </c>
      <c r="G109" s="17"/>
      <c r="H109" s="12"/>
      <c r="I109" s="13">
        <v>100</v>
      </c>
      <c r="J109" s="13">
        <v>4</v>
      </c>
    </row>
    <row r="110" spans="1:10" ht="42" customHeight="1" x14ac:dyDescent="0.15">
      <c r="A110" s="14"/>
      <c r="B110" s="32" t="s">
        <v>58</v>
      </c>
      <c r="C110" s="32"/>
      <c r="D110" s="33"/>
      <c r="E110" s="9" t="s">
        <v>13</v>
      </c>
      <c r="F110" s="10">
        <v>1</v>
      </c>
      <c r="G110" s="11">
        <f>+G111</f>
        <v>0</v>
      </c>
      <c r="H110" s="12"/>
      <c r="I110" s="13">
        <v>101</v>
      </c>
      <c r="J110" s="13">
        <v>2</v>
      </c>
    </row>
    <row r="111" spans="1:10" ht="42" customHeight="1" x14ac:dyDescent="0.15">
      <c r="A111" s="14"/>
      <c r="B111" s="15"/>
      <c r="C111" s="32" t="s">
        <v>58</v>
      </c>
      <c r="D111" s="33"/>
      <c r="E111" s="9" t="s">
        <v>13</v>
      </c>
      <c r="F111" s="10">
        <v>1</v>
      </c>
      <c r="G111" s="11">
        <f>+G112</f>
        <v>0</v>
      </c>
      <c r="H111" s="12"/>
      <c r="I111" s="13">
        <v>102</v>
      </c>
      <c r="J111" s="13">
        <v>3</v>
      </c>
    </row>
    <row r="112" spans="1:10" ht="42" customHeight="1" x14ac:dyDescent="0.15">
      <c r="A112" s="14"/>
      <c r="B112" s="15"/>
      <c r="C112" s="15"/>
      <c r="D112" s="16" t="s">
        <v>59</v>
      </c>
      <c r="E112" s="9" t="s">
        <v>13</v>
      </c>
      <c r="F112" s="10">
        <v>1</v>
      </c>
      <c r="G112" s="11">
        <f>+G113+G114+G115</f>
        <v>0</v>
      </c>
      <c r="H112" s="12"/>
      <c r="I112" s="13">
        <v>103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206</v>
      </c>
      <c r="E113" s="9" t="s">
        <v>28</v>
      </c>
      <c r="F113" s="10">
        <v>14</v>
      </c>
      <c r="G113" s="17"/>
      <c r="H113" s="12"/>
      <c r="I113" s="13">
        <v>104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207</v>
      </c>
      <c r="E114" s="9" t="s">
        <v>28</v>
      </c>
      <c r="F114" s="10">
        <v>14</v>
      </c>
      <c r="G114" s="17"/>
      <c r="H114" s="12"/>
      <c r="I114" s="13">
        <v>105</v>
      </c>
      <c r="J114" s="13">
        <v>4</v>
      </c>
    </row>
    <row r="115" spans="1:10" ht="42" customHeight="1" x14ac:dyDescent="0.15">
      <c r="A115" s="14"/>
      <c r="B115" s="15"/>
      <c r="C115" s="15"/>
      <c r="D115" s="16" t="s">
        <v>60</v>
      </c>
      <c r="E115" s="9" t="s">
        <v>37</v>
      </c>
      <c r="F115" s="10">
        <v>0.03</v>
      </c>
      <c r="G115" s="17"/>
      <c r="H115" s="12"/>
      <c r="I115" s="13">
        <v>106</v>
      </c>
      <c r="J115" s="13">
        <v>4</v>
      </c>
    </row>
    <row r="116" spans="1:10" ht="42" customHeight="1" x14ac:dyDescent="0.15">
      <c r="A116" s="14"/>
      <c r="B116" s="32" t="s">
        <v>61</v>
      </c>
      <c r="C116" s="32"/>
      <c r="D116" s="33"/>
      <c r="E116" s="9" t="s">
        <v>13</v>
      </c>
      <c r="F116" s="10">
        <v>1</v>
      </c>
      <c r="G116" s="11">
        <f>+G117</f>
        <v>0</v>
      </c>
      <c r="H116" s="12"/>
      <c r="I116" s="13">
        <v>107</v>
      </c>
      <c r="J116" s="13">
        <v>2</v>
      </c>
    </row>
    <row r="117" spans="1:10" ht="42" customHeight="1" x14ac:dyDescent="0.15">
      <c r="A117" s="14"/>
      <c r="B117" s="15"/>
      <c r="C117" s="32" t="s">
        <v>61</v>
      </c>
      <c r="D117" s="33"/>
      <c r="E117" s="9" t="s">
        <v>13</v>
      </c>
      <c r="F117" s="10">
        <v>1</v>
      </c>
      <c r="G117" s="11">
        <f>+G118</f>
        <v>0</v>
      </c>
      <c r="H117" s="12"/>
      <c r="I117" s="13">
        <v>108</v>
      </c>
      <c r="J117" s="13">
        <v>3</v>
      </c>
    </row>
    <row r="118" spans="1:10" ht="42" customHeight="1" x14ac:dyDescent="0.15">
      <c r="A118" s="14"/>
      <c r="B118" s="15"/>
      <c r="C118" s="15"/>
      <c r="D118" s="16" t="s">
        <v>62</v>
      </c>
      <c r="E118" s="9" t="s">
        <v>13</v>
      </c>
      <c r="F118" s="10">
        <v>1</v>
      </c>
      <c r="G118" s="11">
        <f>+G119</f>
        <v>0</v>
      </c>
      <c r="H118" s="12"/>
      <c r="I118" s="13">
        <v>109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63</v>
      </c>
      <c r="E119" s="9" t="s">
        <v>28</v>
      </c>
      <c r="F119" s="10">
        <v>80</v>
      </c>
      <c r="G119" s="17"/>
      <c r="H119" s="12"/>
      <c r="I119" s="13">
        <v>110</v>
      </c>
      <c r="J119" s="13">
        <v>4</v>
      </c>
    </row>
    <row r="120" spans="1:10" ht="42" customHeight="1" x14ac:dyDescent="0.15">
      <c r="A120" s="14"/>
      <c r="B120" s="32" t="s">
        <v>64</v>
      </c>
      <c r="C120" s="32"/>
      <c r="D120" s="33"/>
      <c r="E120" s="9" t="s">
        <v>13</v>
      </c>
      <c r="F120" s="10">
        <v>1</v>
      </c>
      <c r="G120" s="11">
        <f>+G121+G177+G218+G240+G245+G250</f>
        <v>0</v>
      </c>
      <c r="H120" s="12"/>
      <c r="I120" s="13">
        <v>111</v>
      </c>
      <c r="J120" s="13">
        <v>2</v>
      </c>
    </row>
    <row r="121" spans="1:10" ht="42" customHeight="1" x14ac:dyDescent="0.15">
      <c r="A121" s="14"/>
      <c r="B121" s="15"/>
      <c r="C121" s="32" t="s">
        <v>65</v>
      </c>
      <c r="D121" s="33"/>
      <c r="E121" s="9" t="s">
        <v>13</v>
      </c>
      <c r="F121" s="10">
        <v>1</v>
      </c>
      <c r="G121" s="11">
        <f>+G122+G159</f>
        <v>0</v>
      </c>
      <c r="H121" s="12"/>
      <c r="I121" s="13">
        <v>112</v>
      </c>
      <c r="J121" s="13">
        <v>3</v>
      </c>
    </row>
    <row r="122" spans="1:10" ht="42" customHeight="1" x14ac:dyDescent="0.15">
      <c r="A122" s="14"/>
      <c r="B122" s="15"/>
      <c r="C122" s="15"/>
      <c r="D122" s="16" t="s">
        <v>66</v>
      </c>
      <c r="E122" s="9" t="s">
        <v>13</v>
      </c>
      <c r="F122" s="10">
        <v>1</v>
      </c>
      <c r="G122" s="11">
        <f>+G123+G124+G125+G126+G127+G128+G129+G130+G131+G132+G133+G134+G135+G136+G137+G138+G139+G140+G141+G142+G143+G144+G145+G146+G147+G148+G149+G150+G151+G152+G153+G154+G155+G156+G157+G158</f>
        <v>0</v>
      </c>
      <c r="H122" s="12"/>
      <c r="I122" s="13">
        <v>113</v>
      </c>
      <c r="J122" s="13">
        <v>4</v>
      </c>
    </row>
    <row r="123" spans="1:10" ht="42" customHeight="1" x14ac:dyDescent="0.15">
      <c r="A123" s="14"/>
      <c r="B123" s="15"/>
      <c r="C123" s="15"/>
      <c r="D123" s="16" t="s">
        <v>67</v>
      </c>
      <c r="E123" s="9" t="s">
        <v>68</v>
      </c>
      <c r="F123" s="10">
        <v>1</v>
      </c>
      <c r="G123" s="17"/>
      <c r="H123" s="12"/>
      <c r="I123" s="13">
        <v>114</v>
      </c>
      <c r="J123" s="13">
        <v>4</v>
      </c>
    </row>
    <row r="124" spans="1:10" ht="42" customHeight="1" x14ac:dyDescent="0.15">
      <c r="A124" s="14"/>
      <c r="B124" s="15"/>
      <c r="C124" s="15"/>
      <c r="D124" s="16" t="s">
        <v>69</v>
      </c>
      <c r="E124" s="9" t="s">
        <v>68</v>
      </c>
      <c r="F124" s="10">
        <v>1</v>
      </c>
      <c r="G124" s="17"/>
      <c r="H124" s="12"/>
      <c r="I124" s="13">
        <v>115</v>
      </c>
      <c r="J124" s="13">
        <v>4</v>
      </c>
    </row>
    <row r="125" spans="1:10" ht="42" customHeight="1" x14ac:dyDescent="0.15">
      <c r="A125" s="14"/>
      <c r="B125" s="15"/>
      <c r="C125" s="15"/>
      <c r="D125" s="16" t="s">
        <v>70</v>
      </c>
      <c r="E125" s="9" t="s">
        <v>68</v>
      </c>
      <c r="F125" s="10">
        <v>3</v>
      </c>
      <c r="G125" s="17"/>
      <c r="H125" s="12"/>
      <c r="I125" s="13">
        <v>116</v>
      </c>
      <c r="J125" s="13">
        <v>4</v>
      </c>
    </row>
    <row r="126" spans="1:10" ht="42" customHeight="1" x14ac:dyDescent="0.15">
      <c r="A126" s="14"/>
      <c r="B126" s="15"/>
      <c r="C126" s="15"/>
      <c r="D126" s="16" t="s">
        <v>71</v>
      </c>
      <c r="E126" s="9" t="s">
        <v>68</v>
      </c>
      <c r="F126" s="10">
        <v>1</v>
      </c>
      <c r="G126" s="17"/>
      <c r="H126" s="12"/>
      <c r="I126" s="13">
        <v>117</v>
      </c>
      <c r="J126" s="13">
        <v>4</v>
      </c>
    </row>
    <row r="127" spans="1:10" ht="42" customHeight="1" x14ac:dyDescent="0.15">
      <c r="A127" s="14"/>
      <c r="B127" s="15"/>
      <c r="C127" s="15"/>
      <c r="D127" s="16" t="s">
        <v>72</v>
      </c>
      <c r="E127" s="9" t="s">
        <v>68</v>
      </c>
      <c r="F127" s="10">
        <v>2</v>
      </c>
      <c r="G127" s="17"/>
      <c r="H127" s="12"/>
      <c r="I127" s="13">
        <v>118</v>
      </c>
      <c r="J127" s="13">
        <v>4</v>
      </c>
    </row>
    <row r="128" spans="1:10" ht="42" customHeight="1" x14ac:dyDescent="0.15">
      <c r="A128" s="14"/>
      <c r="B128" s="15"/>
      <c r="C128" s="15"/>
      <c r="D128" s="16" t="s">
        <v>73</v>
      </c>
      <c r="E128" s="9" t="s">
        <v>68</v>
      </c>
      <c r="F128" s="10">
        <v>7</v>
      </c>
      <c r="G128" s="17"/>
      <c r="H128" s="12"/>
      <c r="I128" s="13">
        <v>119</v>
      </c>
      <c r="J128" s="13">
        <v>4</v>
      </c>
    </row>
    <row r="129" spans="1:10" ht="42" customHeight="1" x14ac:dyDescent="0.15">
      <c r="A129" s="14"/>
      <c r="B129" s="15"/>
      <c r="C129" s="15"/>
      <c r="D129" s="16" t="s">
        <v>74</v>
      </c>
      <c r="E129" s="9" t="s">
        <v>68</v>
      </c>
      <c r="F129" s="10">
        <v>1</v>
      </c>
      <c r="G129" s="17"/>
      <c r="H129" s="12"/>
      <c r="I129" s="13">
        <v>120</v>
      </c>
      <c r="J129" s="13">
        <v>4</v>
      </c>
    </row>
    <row r="130" spans="1:10" ht="42" customHeight="1" x14ac:dyDescent="0.15">
      <c r="A130" s="14"/>
      <c r="B130" s="15"/>
      <c r="C130" s="15"/>
      <c r="D130" s="16" t="s">
        <v>75</v>
      </c>
      <c r="E130" s="9" t="s">
        <v>68</v>
      </c>
      <c r="F130" s="10">
        <v>5</v>
      </c>
      <c r="G130" s="17"/>
      <c r="H130" s="12"/>
      <c r="I130" s="13">
        <v>121</v>
      </c>
      <c r="J130" s="13">
        <v>4</v>
      </c>
    </row>
    <row r="131" spans="1:10" ht="42" customHeight="1" x14ac:dyDescent="0.15">
      <c r="A131" s="14"/>
      <c r="B131" s="15"/>
      <c r="C131" s="15"/>
      <c r="D131" s="16" t="s">
        <v>76</v>
      </c>
      <c r="E131" s="9" t="s">
        <v>68</v>
      </c>
      <c r="F131" s="10">
        <v>3</v>
      </c>
      <c r="G131" s="17"/>
      <c r="H131" s="12"/>
      <c r="I131" s="13">
        <v>122</v>
      </c>
      <c r="J131" s="13">
        <v>4</v>
      </c>
    </row>
    <row r="132" spans="1:10" ht="42" customHeight="1" x14ac:dyDescent="0.15">
      <c r="A132" s="14"/>
      <c r="B132" s="15"/>
      <c r="C132" s="15"/>
      <c r="D132" s="16" t="s">
        <v>77</v>
      </c>
      <c r="E132" s="9" t="s">
        <v>68</v>
      </c>
      <c r="F132" s="10">
        <v>1</v>
      </c>
      <c r="G132" s="17"/>
      <c r="H132" s="12"/>
      <c r="I132" s="13">
        <v>123</v>
      </c>
      <c r="J132" s="13">
        <v>4</v>
      </c>
    </row>
    <row r="133" spans="1:10" ht="42" customHeight="1" x14ac:dyDescent="0.15">
      <c r="A133" s="14"/>
      <c r="B133" s="15"/>
      <c r="C133" s="15"/>
      <c r="D133" s="16" t="s">
        <v>78</v>
      </c>
      <c r="E133" s="9" t="s">
        <v>68</v>
      </c>
      <c r="F133" s="10">
        <v>2</v>
      </c>
      <c r="G133" s="17"/>
      <c r="H133" s="12"/>
      <c r="I133" s="13">
        <v>124</v>
      </c>
      <c r="J133" s="13">
        <v>4</v>
      </c>
    </row>
    <row r="134" spans="1:10" ht="42" customHeight="1" x14ac:dyDescent="0.15">
      <c r="A134" s="14"/>
      <c r="B134" s="15"/>
      <c r="C134" s="15"/>
      <c r="D134" s="16" t="s">
        <v>79</v>
      </c>
      <c r="E134" s="9" t="s">
        <v>68</v>
      </c>
      <c r="F134" s="10">
        <v>2</v>
      </c>
      <c r="G134" s="17"/>
      <c r="H134" s="12"/>
      <c r="I134" s="13">
        <v>125</v>
      </c>
      <c r="J134" s="13">
        <v>4</v>
      </c>
    </row>
    <row r="135" spans="1:10" ht="42" customHeight="1" x14ac:dyDescent="0.15">
      <c r="A135" s="14"/>
      <c r="B135" s="15"/>
      <c r="C135" s="15"/>
      <c r="D135" s="16" t="s">
        <v>80</v>
      </c>
      <c r="E135" s="9" t="s">
        <v>68</v>
      </c>
      <c r="F135" s="10">
        <v>2</v>
      </c>
      <c r="G135" s="17"/>
      <c r="H135" s="12"/>
      <c r="I135" s="13">
        <v>126</v>
      </c>
      <c r="J135" s="13">
        <v>4</v>
      </c>
    </row>
    <row r="136" spans="1:10" ht="42" customHeight="1" x14ac:dyDescent="0.15">
      <c r="A136" s="14"/>
      <c r="B136" s="15"/>
      <c r="C136" s="15"/>
      <c r="D136" s="16" t="s">
        <v>81</v>
      </c>
      <c r="E136" s="9" t="s">
        <v>68</v>
      </c>
      <c r="F136" s="10">
        <v>3</v>
      </c>
      <c r="G136" s="17"/>
      <c r="H136" s="12"/>
      <c r="I136" s="13">
        <v>127</v>
      </c>
      <c r="J136" s="13">
        <v>4</v>
      </c>
    </row>
    <row r="137" spans="1:10" ht="42" customHeight="1" x14ac:dyDescent="0.15">
      <c r="A137" s="14"/>
      <c r="B137" s="15"/>
      <c r="C137" s="15"/>
      <c r="D137" s="16" t="s">
        <v>82</v>
      </c>
      <c r="E137" s="9" t="s">
        <v>68</v>
      </c>
      <c r="F137" s="10">
        <v>5</v>
      </c>
      <c r="G137" s="17"/>
      <c r="H137" s="12"/>
      <c r="I137" s="13">
        <v>128</v>
      </c>
      <c r="J137" s="13">
        <v>4</v>
      </c>
    </row>
    <row r="138" spans="1:10" ht="42" customHeight="1" x14ac:dyDescent="0.15">
      <c r="A138" s="14"/>
      <c r="B138" s="15"/>
      <c r="C138" s="15"/>
      <c r="D138" s="16" t="s">
        <v>83</v>
      </c>
      <c r="E138" s="9" t="s">
        <v>68</v>
      </c>
      <c r="F138" s="10">
        <v>1</v>
      </c>
      <c r="G138" s="17"/>
      <c r="H138" s="12"/>
      <c r="I138" s="13">
        <v>129</v>
      </c>
      <c r="J138" s="13">
        <v>4</v>
      </c>
    </row>
    <row r="139" spans="1:10" ht="42" customHeight="1" x14ac:dyDescent="0.15">
      <c r="A139" s="14"/>
      <c r="B139" s="15"/>
      <c r="C139" s="15"/>
      <c r="D139" s="16" t="s">
        <v>84</v>
      </c>
      <c r="E139" s="9" t="s">
        <v>68</v>
      </c>
      <c r="F139" s="10">
        <v>3</v>
      </c>
      <c r="G139" s="17"/>
      <c r="H139" s="12"/>
      <c r="I139" s="13">
        <v>130</v>
      </c>
      <c r="J139" s="13">
        <v>4</v>
      </c>
    </row>
    <row r="140" spans="1:10" ht="42" customHeight="1" x14ac:dyDescent="0.15">
      <c r="A140" s="14"/>
      <c r="B140" s="15"/>
      <c r="C140" s="15"/>
      <c r="D140" s="16" t="s">
        <v>85</v>
      </c>
      <c r="E140" s="9" t="s">
        <v>68</v>
      </c>
      <c r="F140" s="10">
        <v>1</v>
      </c>
      <c r="G140" s="17"/>
      <c r="H140" s="12"/>
      <c r="I140" s="13">
        <v>131</v>
      </c>
      <c r="J140" s="13">
        <v>4</v>
      </c>
    </row>
    <row r="141" spans="1:10" ht="42" customHeight="1" x14ac:dyDescent="0.15">
      <c r="A141" s="14"/>
      <c r="B141" s="15"/>
      <c r="C141" s="15"/>
      <c r="D141" s="16" t="s">
        <v>86</v>
      </c>
      <c r="E141" s="9" t="s">
        <v>68</v>
      </c>
      <c r="F141" s="10">
        <v>7</v>
      </c>
      <c r="G141" s="17"/>
      <c r="H141" s="12"/>
      <c r="I141" s="13">
        <v>132</v>
      </c>
      <c r="J141" s="13">
        <v>4</v>
      </c>
    </row>
    <row r="142" spans="1:10" ht="42" customHeight="1" x14ac:dyDescent="0.15">
      <c r="A142" s="14"/>
      <c r="B142" s="15"/>
      <c r="C142" s="15"/>
      <c r="D142" s="16" t="s">
        <v>87</v>
      </c>
      <c r="E142" s="9" t="s">
        <v>68</v>
      </c>
      <c r="F142" s="10">
        <v>2</v>
      </c>
      <c r="G142" s="17"/>
      <c r="H142" s="12"/>
      <c r="I142" s="13">
        <v>133</v>
      </c>
      <c r="J142" s="13">
        <v>4</v>
      </c>
    </row>
    <row r="143" spans="1:10" ht="42" customHeight="1" x14ac:dyDescent="0.15">
      <c r="A143" s="14"/>
      <c r="B143" s="15"/>
      <c r="C143" s="15"/>
      <c r="D143" s="16" t="s">
        <v>88</v>
      </c>
      <c r="E143" s="9" t="s">
        <v>68</v>
      </c>
      <c r="F143" s="10">
        <v>2</v>
      </c>
      <c r="G143" s="17"/>
      <c r="H143" s="12"/>
      <c r="I143" s="13">
        <v>134</v>
      </c>
      <c r="J143" s="13">
        <v>4</v>
      </c>
    </row>
    <row r="144" spans="1:10" ht="42" customHeight="1" x14ac:dyDescent="0.15">
      <c r="A144" s="14"/>
      <c r="B144" s="15"/>
      <c r="C144" s="15"/>
      <c r="D144" s="16" t="s">
        <v>89</v>
      </c>
      <c r="E144" s="9" t="s">
        <v>68</v>
      </c>
      <c r="F144" s="10">
        <v>4</v>
      </c>
      <c r="G144" s="17"/>
      <c r="H144" s="12"/>
      <c r="I144" s="13">
        <v>135</v>
      </c>
      <c r="J144" s="13">
        <v>4</v>
      </c>
    </row>
    <row r="145" spans="1:10" ht="42" customHeight="1" x14ac:dyDescent="0.15">
      <c r="A145" s="14"/>
      <c r="B145" s="15"/>
      <c r="C145" s="15"/>
      <c r="D145" s="16" t="s">
        <v>90</v>
      </c>
      <c r="E145" s="9" t="s">
        <v>68</v>
      </c>
      <c r="F145" s="10">
        <v>2</v>
      </c>
      <c r="G145" s="17"/>
      <c r="H145" s="12"/>
      <c r="I145" s="13">
        <v>136</v>
      </c>
      <c r="J145" s="13">
        <v>4</v>
      </c>
    </row>
    <row r="146" spans="1:10" ht="42" customHeight="1" x14ac:dyDescent="0.15">
      <c r="A146" s="14"/>
      <c r="B146" s="15"/>
      <c r="C146" s="15"/>
      <c r="D146" s="16" t="s">
        <v>91</v>
      </c>
      <c r="E146" s="9" t="s">
        <v>68</v>
      </c>
      <c r="F146" s="10">
        <v>2</v>
      </c>
      <c r="G146" s="17"/>
      <c r="H146" s="12"/>
      <c r="I146" s="13">
        <v>137</v>
      </c>
      <c r="J146" s="13">
        <v>4</v>
      </c>
    </row>
    <row r="147" spans="1:10" ht="42" customHeight="1" x14ac:dyDescent="0.15">
      <c r="A147" s="14"/>
      <c r="B147" s="15"/>
      <c r="C147" s="15"/>
      <c r="D147" s="16" t="s">
        <v>92</v>
      </c>
      <c r="E147" s="9" t="s">
        <v>68</v>
      </c>
      <c r="F147" s="10">
        <v>3</v>
      </c>
      <c r="G147" s="17"/>
      <c r="H147" s="12"/>
      <c r="I147" s="13">
        <v>138</v>
      </c>
      <c r="J147" s="13">
        <v>4</v>
      </c>
    </row>
    <row r="148" spans="1:10" ht="42" customHeight="1" x14ac:dyDescent="0.15">
      <c r="A148" s="14"/>
      <c r="B148" s="15"/>
      <c r="C148" s="15"/>
      <c r="D148" s="16" t="s">
        <v>93</v>
      </c>
      <c r="E148" s="9" t="s">
        <v>68</v>
      </c>
      <c r="F148" s="10">
        <v>2</v>
      </c>
      <c r="G148" s="17"/>
      <c r="H148" s="12"/>
      <c r="I148" s="13">
        <v>139</v>
      </c>
      <c r="J148" s="13">
        <v>4</v>
      </c>
    </row>
    <row r="149" spans="1:10" ht="42" customHeight="1" x14ac:dyDescent="0.15">
      <c r="A149" s="14"/>
      <c r="B149" s="15"/>
      <c r="C149" s="15"/>
      <c r="D149" s="16" t="s">
        <v>94</v>
      </c>
      <c r="E149" s="9" t="s">
        <v>68</v>
      </c>
      <c r="F149" s="10">
        <v>1</v>
      </c>
      <c r="G149" s="17"/>
      <c r="H149" s="12"/>
      <c r="I149" s="13">
        <v>140</v>
      </c>
      <c r="J149" s="13">
        <v>4</v>
      </c>
    </row>
    <row r="150" spans="1:10" ht="42" customHeight="1" x14ac:dyDescent="0.15">
      <c r="A150" s="14"/>
      <c r="B150" s="15"/>
      <c r="C150" s="15"/>
      <c r="D150" s="16" t="s">
        <v>95</v>
      </c>
      <c r="E150" s="9" t="s">
        <v>68</v>
      </c>
      <c r="F150" s="10">
        <v>1</v>
      </c>
      <c r="G150" s="17"/>
      <c r="H150" s="12"/>
      <c r="I150" s="13">
        <v>141</v>
      </c>
      <c r="J150" s="13">
        <v>4</v>
      </c>
    </row>
    <row r="151" spans="1:10" ht="42" customHeight="1" x14ac:dyDescent="0.15">
      <c r="A151" s="14"/>
      <c r="B151" s="15"/>
      <c r="C151" s="15"/>
      <c r="D151" s="16" t="s">
        <v>96</v>
      </c>
      <c r="E151" s="9" t="s">
        <v>68</v>
      </c>
      <c r="F151" s="10">
        <v>1</v>
      </c>
      <c r="G151" s="17"/>
      <c r="H151" s="12"/>
      <c r="I151" s="13">
        <v>142</v>
      </c>
      <c r="J151" s="13">
        <v>4</v>
      </c>
    </row>
    <row r="152" spans="1:10" ht="42" customHeight="1" x14ac:dyDescent="0.15">
      <c r="A152" s="14"/>
      <c r="B152" s="15"/>
      <c r="C152" s="15"/>
      <c r="D152" s="16" t="s">
        <v>97</v>
      </c>
      <c r="E152" s="9" t="s">
        <v>68</v>
      </c>
      <c r="F152" s="10">
        <v>1</v>
      </c>
      <c r="G152" s="17"/>
      <c r="H152" s="12"/>
      <c r="I152" s="13">
        <v>143</v>
      </c>
      <c r="J152" s="13">
        <v>4</v>
      </c>
    </row>
    <row r="153" spans="1:10" ht="42" customHeight="1" x14ac:dyDescent="0.15">
      <c r="A153" s="14"/>
      <c r="B153" s="15"/>
      <c r="C153" s="15"/>
      <c r="D153" s="16" t="s">
        <v>98</v>
      </c>
      <c r="E153" s="9" t="s">
        <v>68</v>
      </c>
      <c r="F153" s="10">
        <v>1</v>
      </c>
      <c r="G153" s="17"/>
      <c r="H153" s="12"/>
      <c r="I153" s="13">
        <v>144</v>
      </c>
      <c r="J153" s="13">
        <v>4</v>
      </c>
    </row>
    <row r="154" spans="1:10" ht="42" customHeight="1" x14ac:dyDescent="0.15">
      <c r="A154" s="14"/>
      <c r="B154" s="15"/>
      <c r="C154" s="15"/>
      <c r="D154" s="16" t="s">
        <v>99</v>
      </c>
      <c r="E154" s="9" t="s">
        <v>68</v>
      </c>
      <c r="F154" s="10">
        <v>1</v>
      </c>
      <c r="G154" s="17"/>
      <c r="H154" s="12"/>
      <c r="I154" s="13">
        <v>145</v>
      </c>
      <c r="J154" s="13">
        <v>4</v>
      </c>
    </row>
    <row r="155" spans="1:10" ht="42" customHeight="1" x14ac:dyDescent="0.15">
      <c r="A155" s="14"/>
      <c r="B155" s="15"/>
      <c r="C155" s="15"/>
      <c r="D155" s="16" t="s">
        <v>100</v>
      </c>
      <c r="E155" s="9" t="s">
        <v>68</v>
      </c>
      <c r="F155" s="10">
        <v>1</v>
      </c>
      <c r="G155" s="17"/>
      <c r="H155" s="12"/>
      <c r="I155" s="13">
        <v>146</v>
      </c>
      <c r="J155" s="13">
        <v>4</v>
      </c>
    </row>
    <row r="156" spans="1:10" ht="42" customHeight="1" x14ac:dyDescent="0.15">
      <c r="A156" s="14"/>
      <c r="B156" s="15"/>
      <c r="C156" s="15"/>
      <c r="D156" s="16" t="s">
        <v>101</v>
      </c>
      <c r="E156" s="9" t="s">
        <v>68</v>
      </c>
      <c r="F156" s="10">
        <v>2</v>
      </c>
      <c r="G156" s="17"/>
      <c r="H156" s="12"/>
      <c r="I156" s="13">
        <v>147</v>
      </c>
      <c r="J156" s="13">
        <v>4</v>
      </c>
    </row>
    <row r="157" spans="1:10" ht="42" customHeight="1" x14ac:dyDescent="0.15">
      <c r="A157" s="14"/>
      <c r="B157" s="15"/>
      <c r="C157" s="15"/>
      <c r="D157" s="16" t="s">
        <v>102</v>
      </c>
      <c r="E157" s="9" t="s">
        <v>68</v>
      </c>
      <c r="F157" s="10">
        <v>1</v>
      </c>
      <c r="G157" s="17"/>
      <c r="H157" s="12"/>
      <c r="I157" s="13">
        <v>148</v>
      </c>
      <c r="J157" s="13">
        <v>4</v>
      </c>
    </row>
    <row r="158" spans="1:10" ht="42" customHeight="1" x14ac:dyDescent="0.15">
      <c r="A158" s="14"/>
      <c r="B158" s="15"/>
      <c r="C158" s="15"/>
      <c r="D158" s="16" t="s">
        <v>103</v>
      </c>
      <c r="E158" s="9" t="s">
        <v>68</v>
      </c>
      <c r="F158" s="10">
        <v>1</v>
      </c>
      <c r="G158" s="17"/>
      <c r="H158" s="12"/>
      <c r="I158" s="13">
        <v>149</v>
      </c>
      <c r="J158" s="13">
        <v>4</v>
      </c>
    </row>
    <row r="159" spans="1:10" ht="42" customHeight="1" x14ac:dyDescent="0.15">
      <c r="A159" s="14"/>
      <c r="B159" s="15"/>
      <c r="C159" s="15"/>
      <c r="D159" s="16" t="s">
        <v>104</v>
      </c>
      <c r="E159" s="9" t="s">
        <v>13</v>
      </c>
      <c r="F159" s="10">
        <v>1</v>
      </c>
      <c r="G159" s="11">
        <f>+G160+G161+G162+G163+G164+G165+G166+G167+G168+G169+G170+G171+G172+G173+G174+G175+G176</f>
        <v>0</v>
      </c>
      <c r="H159" s="12"/>
      <c r="I159" s="13">
        <v>150</v>
      </c>
      <c r="J159" s="13">
        <v>4</v>
      </c>
    </row>
    <row r="160" spans="1:10" ht="42" customHeight="1" x14ac:dyDescent="0.15">
      <c r="A160" s="14"/>
      <c r="B160" s="15"/>
      <c r="C160" s="15"/>
      <c r="D160" s="16" t="s">
        <v>105</v>
      </c>
      <c r="E160" s="9" t="s">
        <v>68</v>
      </c>
      <c r="F160" s="10">
        <v>1</v>
      </c>
      <c r="G160" s="17"/>
      <c r="H160" s="12"/>
      <c r="I160" s="13">
        <v>151</v>
      </c>
      <c r="J160" s="13">
        <v>4</v>
      </c>
    </row>
    <row r="161" spans="1:10" ht="42" customHeight="1" x14ac:dyDescent="0.15">
      <c r="A161" s="14"/>
      <c r="B161" s="15"/>
      <c r="C161" s="15"/>
      <c r="D161" s="16" t="s">
        <v>106</v>
      </c>
      <c r="E161" s="9" t="s">
        <v>68</v>
      </c>
      <c r="F161" s="10">
        <v>4</v>
      </c>
      <c r="G161" s="17"/>
      <c r="H161" s="12"/>
      <c r="I161" s="13">
        <v>152</v>
      </c>
      <c r="J161" s="13">
        <v>4</v>
      </c>
    </row>
    <row r="162" spans="1:10" ht="42" customHeight="1" x14ac:dyDescent="0.15">
      <c r="A162" s="14"/>
      <c r="B162" s="15"/>
      <c r="C162" s="15"/>
      <c r="D162" s="16" t="s">
        <v>107</v>
      </c>
      <c r="E162" s="9" t="s">
        <v>68</v>
      </c>
      <c r="F162" s="10">
        <v>3</v>
      </c>
      <c r="G162" s="17"/>
      <c r="H162" s="12"/>
      <c r="I162" s="13">
        <v>153</v>
      </c>
      <c r="J162" s="13">
        <v>4</v>
      </c>
    </row>
    <row r="163" spans="1:10" ht="42" customHeight="1" x14ac:dyDescent="0.15">
      <c r="A163" s="14"/>
      <c r="B163" s="15"/>
      <c r="C163" s="15"/>
      <c r="D163" s="16" t="s">
        <v>108</v>
      </c>
      <c r="E163" s="9" t="s">
        <v>68</v>
      </c>
      <c r="F163" s="10">
        <v>2</v>
      </c>
      <c r="G163" s="17"/>
      <c r="H163" s="12"/>
      <c r="I163" s="13">
        <v>154</v>
      </c>
      <c r="J163" s="13">
        <v>4</v>
      </c>
    </row>
    <row r="164" spans="1:10" ht="42" customHeight="1" x14ac:dyDescent="0.15">
      <c r="A164" s="14"/>
      <c r="B164" s="15"/>
      <c r="C164" s="15"/>
      <c r="D164" s="16" t="s">
        <v>109</v>
      </c>
      <c r="E164" s="9" t="s">
        <v>68</v>
      </c>
      <c r="F164" s="10">
        <v>3</v>
      </c>
      <c r="G164" s="17"/>
      <c r="H164" s="12"/>
      <c r="I164" s="13">
        <v>155</v>
      </c>
      <c r="J164" s="13">
        <v>4</v>
      </c>
    </row>
    <row r="165" spans="1:10" ht="42" customHeight="1" x14ac:dyDescent="0.15">
      <c r="A165" s="14"/>
      <c r="B165" s="15"/>
      <c r="C165" s="15"/>
      <c r="D165" s="16" t="s">
        <v>110</v>
      </c>
      <c r="E165" s="9" t="s">
        <v>68</v>
      </c>
      <c r="F165" s="10">
        <v>5</v>
      </c>
      <c r="G165" s="17"/>
      <c r="H165" s="12"/>
      <c r="I165" s="13">
        <v>156</v>
      </c>
      <c r="J165" s="13">
        <v>4</v>
      </c>
    </row>
    <row r="166" spans="1:10" ht="42" customHeight="1" x14ac:dyDescent="0.15">
      <c r="A166" s="14"/>
      <c r="B166" s="15"/>
      <c r="C166" s="15"/>
      <c r="D166" s="16" t="s">
        <v>111</v>
      </c>
      <c r="E166" s="9" t="s">
        <v>68</v>
      </c>
      <c r="F166" s="10">
        <v>1</v>
      </c>
      <c r="G166" s="17"/>
      <c r="H166" s="12"/>
      <c r="I166" s="13">
        <v>157</v>
      </c>
      <c r="J166" s="13">
        <v>4</v>
      </c>
    </row>
    <row r="167" spans="1:10" ht="42" customHeight="1" x14ac:dyDescent="0.15">
      <c r="A167" s="14"/>
      <c r="B167" s="15"/>
      <c r="C167" s="15"/>
      <c r="D167" s="16" t="s">
        <v>112</v>
      </c>
      <c r="E167" s="9" t="s">
        <v>68</v>
      </c>
      <c r="F167" s="10">
        <v>2</v>
      </c>
      <c r="G167" s="17"/>
      <c r="H167" s="12"/>
      <c r="I167" s="13">
        <v>158</v>
      </c>
      <c r="J167" s="13">
        <v>4</v>
      </c>
    </row>
    <row r="168" spans="1:10" ht="42" customHeight="1" x14ac:dyDescent="0.15">
      <c r="A168" s="14"/>
      <c r="B168" s="15"/>
      <c r="C168" s="15"/>
      <c r="D168" s="16" t="s">
        <v>113</v>
      </c>
      <c r="E168" s="9" t="s">
        <v>68</v>
      </c>
      <c r="F168" s="10">
        <v>2</v>
      </c>
      <c r="G168" s="17"/>
      <c r="H168" s="12"/>
      <c r="I168" s="13">
        <v>159</v>
      </c>
      <c r="J168" s="13">
        <v>4</v>
      </c>
    </row>
    <row r="169" spans="1:10" ht="42" customHeight="1" x14ac:dyDescent="0.15">
      <c r="A169" s="14"/>
      <c r="B169" s="15"/>
      <c r="C169" s="15"/>
      <c r="D169" s="16" t="s">
        <v>114</v>
      </c>
      <c r="E169" s="9" t="s">
        <v>68</v>
      </c>
      <c r="F169" s="10">
        <v>1</v>
      </c>
      <c r="G169" s="17"/>
      <c r="H169" s="12"/>
      <c r="I169" s="13">
        <v>160</v>
      </c>
      <c r="J169" s="13">
        <v>4</v>
      </c>
    </row>
    <row r="170" spans="1:10" ht="42" customHeight="1" x14ac:dyDescent="0.15">
      <c r="A170" s="14"/>
      <c r="B170" s="15"/>
      <c r="C170" s="15"/>
      <c r="D170" s="16" t="s">
        <v>115</v>
      </c>
      <c r="E170" s="9" t="s">
        <v>68</v>
      </c>
      <c r="F170" s="10">
        <v>1</v>
      </c>
      <c r="G170" s="17"/>
      <c r="H170" s="12"/>
      <c r="I170" s="13">
        <v>161</v>
      </c>
      <c r="J170" s="13">
        <v>4</v>
      </c>
    </row>
    <row r="171" spans="1:10" ht="42" customHeight="1" x14ac:dyDescent="0.15">
      <c r="A171" s="14"/>
      <c r="B171" s="15"/>
      <c r="C171" s="15"/>
      <c r="D171" s="16" t="s">
        <v>116</v>
      </c>
      <c r="E171" s="9" t="s">
        <v>68</v>
      </c>
      <c r="F171" s="10">
        <v>1</v>
      </c>
      <c r="G171" s="17"/>
      <c r="H171" s="12"/>
      <c r="I171" s="13">
        <v>162</v>
      </c>
      <c r="J171" s="13">
        <v>4</v>
      </c>
    </row>
    <row r="172" spans="1:10" ht="42" customHeight="1" x14ac:dyDescent="0.15">
      <c r="A172" s="14"/>
      <c r="B172" s="15"/>
      <c r="C172" s="15"/>
      <c r="D172" s="16" t="s">
        <v>117</v>
      </c>
      <c r="E172" s="9" t="s">
        <v>68</v>
      </c>
      <c r="F172" s="10">
        <v>1</v>
      </c>
      <c r="G172" s="17"/>
      <c r="H172" s="12"/>
      <c r="I172" s="13">
        <v>163</v>
      </c>
      <c r="J172" s="13">
        <v>4</v>
      </c>
    </row>
    <row r="173" spans="1:10" ht="42" customHeight="1" x14ac:dyDescent="0.15">
      <c r="A173" s="14"/>
      <c r="B173" s="15"/>
      <c r="C173" s="15"/>
      <c r="D173" s="16" t="s">
        <v>118</v>
      </c>
      <c r="E173" s="9" t="s">
        <v>68</v>
      </c>
      <c r="F173" s="10">
        <v>2</v>
      </c>
      <c r="G173" s="17"/>
      <c r="H173" s="12"/>
      <c r="I173" s="13">
        <v>164</v>
      </c>
      <c r="J173" s="13">
        <v>4</v>
      </c>
    </row>
    <row r="174" spans="1:10" ht="42" customHeight="1" x14ac:dyDescent="0.15">
      <c r="A174" s="14"/>
      <c r="B174" s="15"/>
      <c r="C174" s="15"/>
      <c r="D174" s="16" t="s">
        <v>119</v>
      </c>
      <c r="E174" s="9" t="s">
        <v>68</v>
      </c>
      <c r="F174" s="10">
        <v>1</v>
      </c>
      <c r="G174" s="17"/>
      <c r="H174" s="12"/>
      <c r="I174" s="13">
        <v>165</v>
      </c>
      <c r="J174" s="13">
        <v>4</v>
      </c>
    </row>
    <row r="175" spans="1:10" ht="42" customHeight="1" x14ac:dyDescent="0.15">
      <c r="A175" s="14"/>
      <c r="B175" s="15"/>
      <c r="C175" s="15"/>
      <c r="D175" s="16" t="s">
        <v>120</v>
      </c>
      <c r="E175" s="9" t="s">
        <v>68</v>
      </c>
      <c r="F175" s="10">
        <v>2</v>
      </c>
      <c r="G175" s="17"/>
      <c r="H175" s="12"/>
      <c r="I175" s="13">
        <v>166</v>
      </c>
      <c r="J175" s="13">
        <v>4</v>
      </c>
    </row>
    <row r="176" spans="1:10" ht="42" customHeight="1" x14ac:dyDescent="0.15">
      <c r="A176" s="14"/>
      <c r="B176" s="15"/>
      <c r="C176" s="15"/>
      <c r="D176" s="16" t="s">
        <v>121</v>
      </c>
      <c r="E176" s="9" t="s">
        <v>19</v>
      </c>
      <c r="F176" s="10">
        <v>10.6</v>
      </c>
      <c r="G176" s="17"/>
      <c r="H176" s="12"/>
      <c r="I176" s="13">
        <v>167</v>
      </c>
      <c r="J176" s="13">
        <v>4</v>
      </c>
    </row>
    <row r="177" spans="1:10" ht="42" customHeight="1" x14ac:dyDescent="0.15">
      <c r="A177" s="14"/>
      <c r="B177" s="15"/>
      <c r="C177" s="32" t="s">
        <v>122</v>
      </c>
      <c r="D177" s="33"/>
      <c r="E177" s="9" t="s">
        <v>13</v>
      </c>
      <c r="F177" s="10">
        <v>1</v>
      </c>
      <c r="G177" s="11">
        <f>+G178+G214</f>
        <v>0</v>
      </c>
      <c r="H177" s="12"/>
      <c r="I177" s="13">
        <v>168</v>
      </c>
      <c r="J177" s="13">
        <v>3</v>
      </c>
    </row>
    <row r="178" spans="1:10" ht="42" customHeight="1" x14ac:dyDescent="0.15">
      <c r="A178" s="14"/>
      <c r="B178" s="15"/>
      <c r="C178" s="15"/>
      <c r="D178" s="16" t="s">
        <v>66</v>
      </c>
      <c r="E178" s="9" t="s">
        <v>13</v>
      </c>
      <c r="F178" s="10">
        <v>1</v>
      </c>
      <c r="G178" s="11">
        <f>+G179+G180+G181+G182+G183+G184+G185+G186+G187+G188+G189+G190+G191+G192+G193+G194+G195+G196+G197+G198+G199+G200+G201+G202+G203+G204+G205+G206+G207+G208+G209+G210+G211+G212+G213</f>
        <v>0</v>
      </c>
      <c r="H178" s="12"/>
      <c r="I178" s="13">
        <v>169</v>
      </c>
      <c r="J178" s="13">
        <v>4</v>
      </c>
    </row>
    <row r="179" spans="1:10" ht="42" customHeight="1" x14ac:dyDescent="0.15">
      <c r="A179" s="14"/>
      <c r="B179" s="15"/>
      <c r="C179" s="15"/>
      <c r="D179" s="16" t="s">
        <v>76</v>
      </c>
      <c r="E179" s="9" t="s">
        <v>68</v>
      </c>
      <c r="F179" s="10">
        <v>1</v>
      </c>
      <c r="G179" s="17"/>
      <c r="H179" s="12"/>
      <c r="I179" s="13">
        <v>170</v>
      </c>
      <c r="J179" s="13">
        <v>4</v>
      </c>
    </row>
    <row r="180" spans="1:10" ht="42" customHeight="1" x14ac:dyDescent="0.15">
      <c r="A180" s="14"/>
      <c r="B180" s="15"/>
      <c r="C180" s="15"/>
      <c r="D180" s="16" t="s">
        <v>79</v>
      </c>
      <c r="E180" s="9" t="s">
        <v>68</v>
      </c>
      <c r="F180" s="10">
        <v>1</v>
      </c>
      <c r="G180" s="17"/>
      <c r="H180" s="12"/>
      <c r="I180" s="13">
        <v>171</v>
      </c>
      <c r="J180" s="13">
        <v>4</v>
      </c>
    </row>
    <row r="181" spans="1:10" ht="42" customHeight="1" x14ac:dyDescent="0.15">
      <c r="A181" s="14"/>
      <c r="B181" s="15"/>
      <c r="C181" s="15"/>
      <c r="D181" s="16" t="s">
        <v>81</v>
      </c>
      <c r="E181" s="9" t="s">
        <v>68</v>
      </c>
      <c r="F181" s="10">
        <v>3</v>
      </c>
      <c r="G181" s="17"/>
      <c r="H181" s="12"/>
      <c r="I181" s="13">
        <v>172</v>
      </c>
      <c r="J181" s="13">
        <v>4</v>
      </c>
    </row>
    <row r="182" spans="1:10" ht="42" customHeight="1" x14ac:dyDescent="0.15">
      <c r="A182" s="14"/>
      <c r="B182" s="15"/>
      <c r="C182" s="15"/>
      <c r="D182" s="16" t="s">
        <v>82</v>
      </c>
      <c r="E182" s="9" t="s">
        <v>68</v>
      </c>
      <c r="F182" s="10">
        <v>6</v>
      </c>
      <c r="G182" s="17"/>
      <c r="H182" s="12"/>
      <c r="I182" s="13">
        <v>173</v>
      </c>
      <c r="J182" s="13">
        <v>4</v>
      </c>
    </row>
    <row r="183" spans="1:10" ht="42" customHeight="1" x14ac:dyDescent="0.15">
      <c r="A183" s="14"/>
      <c r="B183" s="15"/>
      <c r="C183" s="15"/>
      <c r="D183" s="16" t="s">
        <v>83</v>
      </c>
      <c r="E183" s="9" t="s">
        <v>68</v>
      </c>
      <c r="F183" s="10">
        <v>2</v>
      </c>
      <c r="G183" s="17"/>
      <c r="H183" s="12"/>
      <c r="I183" s="13">
        <v>174</v>
      </c>
      <c r="J183" s="13">
        <v>4</v>
      </c>
    </row>
    <row r="184" spans="1:10" ht="42" customHeight="1" x14ac:dyDescent="0.15">
      <c r="A184" s="14"/>
      <c r="B184" s="15"/>
      <c r="C184" s="15"/>
      <c r="D184" s="16" t="s">
        <v>84</v>
      </c>
      <c r="E184" s="9" t="s">
        <v>68</v>
      </c>
      <c r="F184" s="10">
        <v>10</v>
      </c>
      <c r="G184" s="17"/>
      <c r="H184" s="12"/>
      <c r="I184" s="13">
        <v>175</v>
      </c>
      <c r="J184" s="13">
        <v>4</v>
      </c>
    </row>
    <row r="185" spans="1:10" ht="42" customHeight="1" x14ac:dyDescent="0.15">
      <c r="A185" s="14"/>
      <c r="B185" s="15"/>
      <c r="C185" s="15"/>
      <c r="D185" s="16" t="s">
        <v>85</v>
      </c>
      <c r="E185" s="9" t="s">
        <v>68</v>
      </c>
      <c r="F185" s="10">
        <v>4</v>
      </c>
      <c r="G185" s="17"/>
      <c r="H185" s="12"/>
      <c r="I185" s="13">
        <v>176</v>
      </c>
      <c r="J185" s="13">
        <v>4</v>
      </c>
    </row>
    <row r="186" spans="1:10" ht="42" customHeight="1" x14ac:dyDescent="0.15">
      <c r="A186" s="14"/>
      <c r="B186" s="15"/>
      <c r="C186" s="15"/>
      <c r="D186" s="16" t="s">
        <v>86</v>
      </c>
      <c r="E186" s="9" t="s">
        <v>68</v>
      </c>
      <c r="F186" s="10">
        <v>4</v>
      </c>
      <c r="G186" s="17"/>
      <c r="H186" s="12"/>
      <c r="I186" s="13">
        <v>177</v>
      </c>
      <c r="J186" s="13">
        <v>4</v>
      </c>
    </row>
    <row r="187" spans="1:10" ht="42" customHeight="1" x14ac:dyDescent="0.15">
      <c r="A187" s="14"/>
      <c r="B187" s="15"/>
      <c r="C187" s="15"/>
      <c r="D187" s="16" t="s">
        <v>87</v>
      </c>
      <c r="E187" s="9" t="s">
        <v>68</v>
      </c>
      <c r="F187" s="10">
        <v>2</v>
      </c>
      <c r="G187" s="17"/>
      <c r="H187" s="12"/>
      <c r="I187" s="13">
        <v>178</v>
      </c>
      <c r="J187" s="13">
        <v>4</v>
      </c>
    </row>
    <row r="188" spans="1:10" ht="42" customHeight="1" x14ac:dyDescent="0.15">
      <c r="A188" s="14"/>
      <c r="B188" s="15"/>
      <c r="C188" s="15"/>
      <c r="D188" s="16" t="s">
        <v>88</v>
      </c>
      <c r="E188" s="9" t="s">
        <v>68</v>
      </c>
      <c r="F188" s="10">
        <v>2</v>
      </c>
      <c r="G188" s="17"/>
      <c r="H188" s="12"/>
      <c r="I188" s="13">
        <v>179</v>
      </c>
      <c r="J188" s="13">
        <v>4</v>
      </c>
    </row>
    <row r="189" spans="1:10" ht="42" customHeight="1" x14ac:dyDescent="0.15">
      <c r="A189" s="14"/>
      <c r="B189" s="15"/>
      <c r="C189" s="15"/>
      <c r="D189" s="16" t="s">
        <v>89</v>
      </c>
      <c r="E189" s="9" t="s">
        <v>68</v>
      </c>
      <c r="F189" s="10">
        <v>7</v>
      </c>
      <c r="G189" s="17"/>
      <c r="H189" s="12"/>
      <c r="I189" s="13">
        <v>180</v>
      </c>
      <c r="J189" s="13">
        <v>4</v>
      </c>
    </row>
    <row r="190" spans="1:10" ht="42" customHeight="1" x14ac:dyDescent="0.15">
      <c r="A190" s="14"/>
      <c r="B190" s="15"/>
      <c r="C190" s="15"/>
      <c r="D190" s="16" t="s">
        <v>90</v>
      </c>
      <c r="E190" s="9" t="s">
        <v>68</v>
      </c>
      <c r="F190" s="10">
        <v>5</v>
      </c>
      <c r="G190" s="17"/>
      <c r="H190" s="12"/>
      <c r="I190" s="13">
        <v>181</v>
      </c>
      <c r="J190" s="13">
        <v>4</v>
      </c>
    </row>
    <row r="191" spans="1:10" ht="42" customHeight="1" x14ac:dyDescent="0.15">
      <c r="A191" s="14"/>
      <c r="B191" s="15"/>
      <c r="C191" s="15"/>
      <c r="D191" s="16" t="s">
        <v>91</v>
      </c>
      <c r="E191" s="9" t="s">
        <v>68</v>
      </c>
      <c r="F191" s="10">
        <v>9</v>
      </c>
      <c r="G191" s="17"/>
      <c r="H191" s="12"/>
      <c r="I191" s="13">
        <v>182</v>
      </c>
      <c r="J191" s="13">
        <v>4</v>
      </c>
    </row>
    <row r="192" spans="1:10" ht="42" customHeight="1" x14ac:dyDescent="0.15">
      <c r="A192" s="14"/>
      <c r="B192" s="15"/>
      <c r="C192" s="15"/>
      <c r="D192" s="16" t="s">
        <v>92</v>
      </c>
      <c r="E192" s="9" t="s">
        <v>68</v>
      </c>
      <c r="F192" s="10">
        <v>12</v>
      </c>
      <c r="G192" s="17"/>
      <c r="H192" s="12"/>
      <c r="I192" s="13">
        <v>183</v>
      </c>
      <c r="J192" s="13">
        <v>4</v>
      </c>
    </row>
    <row r="193" spans="1:10" ht="42" customHeight="1" x14ac:dyDescent="0.15">
      <c r="A193" s="14"/>
      <c r="B193" s="15"/>
      <c r="C193" s="15"/>
      <c r="D193" s="16" t="s">
        <v>93</v>
      </c>
      <c r="E193" s="9" t="s">
        <v>68</v>
      </c>
      <c r="F193" s="10">
        <v>8</v>
      </c>
      <c r="G193" s="17"/>
      <c r="H193" s="12"/>
      <c r="I193" s="13">
        <v>184</v>
      </c>
      <c r="J193" s="13">
        <v>4</v>
      </c>
    </row>
    <row r="194" spans="1:10" ht="42" customHeight="1" x14ac:dyDescent="0.15">
      <c r="A194" s="14"/>
      <c r="B194" s="15"/>
      <c r="C194" s="15"/>
      <c r="D194" s="16" t="s">
        <v>94</v>
      </c>
      <c r="E194" s="9" t="s">
        <v>68</v>
      </c>
      <c r="F194" s="10">
        <v>8</v>
      </c>
      <c r="G194" s="17"/>
      <c r="H194" s="12"/>
      <c r="I194" s="13">
        <v>185</v>
      </c>
      <c r="J194" s="13">
        <v>4</v>
      </c>
    </row>
    <row r="195" spans="1:10" ht="42" customHeight="1" x14ac:dyDescent="0.15">
      <c r="A195" s="14"/>
      <c r="B195" s="15"/>
      <c r="C195" s="15"/>
      <c r="D195" s="16" t="s">
        <v>95</v>
      </c>
      <c r="E195" s="9" t="s">
        <v>68</v>
      </c>
      <c r="F195" s="10">
        <v>8</v>
      </c>
      <c r="G195" s="17"/>
      <c r="H195" s="12"/>
      <c r="I195" s="13">
        <v>186</v>
      </c>
      <c r="J195" s="13">
        <v>4</v>
      </c>
    </row>
    <row r="196" spans="1:10" ht="42" customHeight="1" x14ac:dyDescent="0.15">
      <c r="A196" s="14"/>
      <c r="B196" s="15"/>
      <c r="C196" s="15"/>
      <c r="D196" s="16" t="s">
        <v>96</v>
      </c>
      <c r="E196" s="9" t="s">
        <v>68</v>
      </c>
      <c r="F196" s="10">
        <v>12</v>
      </c>
      <c r="G196" s="17"/>
      <c r="H196" s="12"/>
      <c r="I196" s="13">
        <v>187</v>
      </c>
      <c r="J196" s="13">
        <v>4</v>
      </c>
    </row>
    <row r="197" spans="1:10" ht="42" customHeight="1" x14ac:dyDescent="0.15">
      <c r="A197" s="14"/>
      <c r="B197" s="15"/>
      <c r="C197" s="15"/>
      <c r="D197" s="16" t="s">
        <v>97</v>
      </c>
      <c r="E197" s="9" t="s">
        <v>68</v>
      </c>
      <c r="F197" s="10">
        <v>14</v>
      </c>
      <c r="G197" s="17"/>
      <c r="H197" s="12"/>
      <c r="I197" s="13">
        <v>188</v>
      </c>
      <c r="J197" s="13">
        <v>4</v>
      </c>
    </row>
    <row r="198" spans="1:10" ht="42" customHeight="1" x14ac:dyDescent="0.15">
      <c r="A198" s="14"/>
      <c r="B198" s="15"/>
      <c r="C198" s="15"/>
      <c r="D198" s="16" t="s">
        <v>98</v>
      </c>
      <c r="E198" s="9" t="s">
        <v>68</v>
      </c>
      <c r="F198" s="10">
        <v>9</v>
      </c>
      <c r="G198" s="17"/>
      <c r="H198" s="12"/>
      <c r="I198" s="13">
        <v>189</v>
      </c>
      <c r="J198" s="13">
        <v>4</v>
      </c>
    </row>
    <row r="199" spans="1:10" ht="42" customHeight="1" x14ac:dyDescent="0.15">
      <c r="A199" s="14"/>
      <c r="B199" s="15"/>
      <c r="C199" s="15"/>
      <c r="D199" s="16" t="s">
        <v>99</v>
      </c>
      <c r="E199" s="9" t="s">
        <v>68</v>
      </c>
      <c r="F199" s="10">
        <v>4</v>
      </c>
      <c r="G199" s="17"/>
      <c r="H199" s="12"/>
      <c r="I199" s="13">
        <v>190</v>
      </c>
      <c r="J199" s="13">
        <v>4</v>
      </c>
    </row>
    <row r="200" spans="1:10" ht="42" customHeight="1" x14ac:dyDescent="0.15">
      <c r="A200" s="14"/>
      <c r="B200" s="15"/>
      <c r="C200" s="15"/>
      <c r="D200" s="16" t="s">
        <v>100</v>
      </c>
      <c r="E200" s="9" t="s">
        <v>68</v>
      </c>
      <c r="F200" s="10">
        <v>8</v>
      </c>
      <c r="G200" s="17"/>
      <c r="H200" s="12"/>
      <c r="I200" s="13">
        <v>191</v>
      </c>
      <c r="J200" s="13">
        <v>4</v>
      </c>
    </row>
    <row r="201" spans="1:10" ht="42" customHeight="1" x14ac:dyDescent="0.15">
      <c r="A201" s="14"/>
      <c r="B201" s="15"/>
      <c r="C201" s="15"/>
      <c r="D201" s="16" t="s">
        <v>123</v>
      </c>
      <c r="E201" s="9" t="s">
        <v>68</v>
      </c>
      <c r="F201" s="10">
        <v>3</v>
      </c>
      <c r="G201" s="17"/>
      <c r="H201" s="12"/>
      <c r="I201" s="13">
        <v>192</v>
      </c>
      <c r="J201" s="13">
        <v>4</v>
      </c>
    </row>
    <row r="202" spans="1:10" ht="42" customHeight="1" x14ac:dyDescent="0.15">
      <c r="A202" s="14"/>
      <c r="B202" s="15"/>
      <c r="C202" s="15"/>
      <c r="D202" s="16" t="s">
        <v>101</v>
      </c>
      <c r="E202" s="9" t="s">
        <v>68</v>
      </c>
      <c r="F202" s="10">
        <v>4</v>
      </c>
      <c r="G202" s="17"/>
      <c r="H202" s="12"/>
      <c r="I202" s="13">
        <v>193</v>
      </c>
      <c r="J202" s="13">
        <v>4</v>
      </c>
    </row>
    <row r="203" spans="1:10" ht="42" customHeight="1" x14ac:dyDescent="0.15">
      <c r="A203" s="14"/>
      <c r="B203" s="15"/>
      <c r="C203" s="15"/>
      <c r="D203" s="16" t="s">
        <v>102</v>
      </c>
      <c r="E203" s="9" t="s">
        <v>68</v>
      </c>
      <c r="F203" s="10">
        <v>8</v>
      </c>
      <c r="G203" s="17"/>
      <c r="H203" s="12"/>
      <c r="I203" s="13">
        <v>194</v>
      </c>
      <c r="J203" s="13">
        <v>4</v>
      </c>
    </row>
    <row r="204" spans="1:10" ht="42" customHeight="1" x14ac:dyDescent="0.15">
      <c r="A204" s="14"/>
      <c r="B204" s="15"/>
      <c r="C204" s="15"/>
      <c r="D204" s="16" t="s">
        <v>124</v>
      </c>
      <c r="E204" s="9" t="s">
        <v>68</v>
      </c>
      <c r="F204" s="10">
        <v>7</v>
      </c>
      <c r="G204" s="17"/>
      <c r="H204" s="12"/>
      <c r="I204" s="13">
        <v>195</v>
      </c>
      <c r="J204" s="13">
        <v>4</v>
      </c>
    </row>
    <row r="205" spans="1:10" ht="42" customHeight="1" x14ac:dyDescent="0.15">
      <c r="A205" s="14"/>
      <c r="B205" s="15"/>
      <c r="C205" s="15"/>
      <c r="D205" s="16" t="s">
        <v>103</v>
      </c>
      <c r="E205" s="9" t="s">
        <v>68</v>
      </c>
      <c r="F205" s="10">
        <v>3</v>
      </c>
      <c r="G205" s="17"/>
      <c r="H205" s="12"/>
      <c r="I205" s="13">
        <v>196</v>
      </c>
      <c r="J205" s="13">
        <v>4</v>
      </c>
    </row>
    <row r="206" spans="1:10" ht="42" customHeight="1" x14ac:dyDescent="0.15">
      <c r="A206" s="14"/>
      <c r="B206" s="15"/>
      <c r="C206" s="15"/>
      <c r="D206" s="16" t="s">
        <v>125</v>
      </c>
      <c r="E206" s="9" t="s">
        <v>68</v>
      </c>
      <c r="F206" s="10">
        <v>3</v>
      </c>
      <c r="G206" s="17"/>
      <c r="H206" s="12"/>
      <c r="I206" s="13">
        <v>197</v>
      </c>
      <c r="J206" s="13">
        <v>4</v>
      </c>
    </row>
    <row r="207" spans="1:10" ht="42" customHeight="1" x14ac:dyDescent="0.15">
      <c r="A207" s="14"/>
      <c r="B207" s="15"/>
      <c r="C207" s="15"/>
      <c r="D207" s="16" t="s">
        <v>126</v>
      </c>
      <c r="E207" s="9" t="s">
        <v>68</v>
      </c>
      <c r="F207" s="10">
        <v>2</v>
      </c>
      <c r="G207" s="17"/>
      <c r="H207" s="12"/>
      <c r="I207" s="13">
        <v>198</v>
      </c>
      <c r="J207" s="13">
        <v>4</v>
      </c>
    </row>
    <row r="208" spans="1:10" ht="42" customHeight="1" x14ac:dyDescent="0.15">
      <c r="A208" s="14"/>
      <c r="B208" s="15"/>
      <c r="C208" s="15"/>
      <c r="D208" s="16" t="s">
        <v>127</v>
      </c>
      <c r="E208" s="9" t="s">
        <v>68</v>
      </c>
      <c r="F208" s="10">
        <v>1</v>
      </c>
      <c r="G208" s="17"/>
      <c r="H208" s="12"/>
      <c r="I208" s="13">
        <v>199</v>
      </c>
      <c r="J208" s="13">
        <v>4</v>
      </c>
    </row>
    <row r="209" spans="1:10" ht="42" customHeight="1" x14ac:dyDescent="0.15">
      <c r="A209" s="14"/>
      <c r="B209" s="15"/>
      <c r="C209" s="15"/>
      <c r="D209" s="16" t="s">
        <v>128</v>
      </c>
      <c r="E209" s="9" t="s">
        <v>68</v>
      </c>
      <c r="F209" s="10">
        <v>2</v>
      </c>
      <c r="G209" s="17"/>
      <c r="H209" s="12"/>
      <c r="I209" s="13">
        <v>200</v>
      </c>
      <c r="J209" s="13">
        <v>4</v>
      </c>
    </row>
    <row r="210" spans="1:10" ht="42" customHeight="1" x14ac:dyDescent="0.15">
      <c r="A210" s="14"/>
      <c r="B210" s="15"/>
      <c r="C210" s="15"/>
      <c r="D210" s="16" t="s">
        <v>129</v>
      </c>
      <c r="E210" s="9" t="s">
        <v>68</v>
      </c>
      <c r="F210" s="10">
        <v>1</v>
      </c>
      <c r="G210" s="17"/>
      <c r="H210" s="12"/>
      <c r="I210" s="13">
        <v>201</v>
      </c>
      <c r="J210" s="13">
        <v>4</v>
      </c>
    </row>
    <row r="211" spans="1:10" ht="42" customHeight="1" x14ac:dyDescent="0.15">
      <c r="A211" s="14"/>
      <c r="B211" s="15"/>
      <c r="C211" s="15"/>
      <c r="D211" s="16" t="s">
        <v>130</v>
      </c>
      <c r="E211" s="9" t="s">
        <v>68</v>
      </c>
      <c r="F211" s="10">
        <v>1</v>
      </c>
      <c r="G211" s="17"/>
      <c r="H211" s="12"/>
      <c r="I211" s="13">
        <v>202</v>
      </c>
      <c r="J211" s="13">
        <v>4</v>
      </c>
    </row>
    <row r="212" spans="1:10" ht="42" customHeight="1" x14ac:dyDescent="0.15">
      <c r="A212" s="14"/>
      <c r="B212" s="15"/>
      <c r="C212" s="15"/>
      <c r="D212" s="16" t="s">
        <v>131</v>
      </c>
      <c r="E212" s="9" t="s">
        <v>68</v>
      </c>
      <c r="F212" s="10">
        <v>2</v>
      </c>
      <c r="G212" s="17"/>
      <c r="H212" s="12"/>
      <c r="I212" s="13">
        <v>203</v>
      </c>
      <c r="J212" s="13">
        <v>4</v>
      </c>
    </row>
    <row r="213" spans="1:10" ht="42" customHeight="1" x14ac:dyDescent="0.15">
      <c r="A213" s="14"/>
      <c r="B213" s="15"/>
      <c r="C213" s="15"/>
      <c r="D213" s="16" t="s">
        <v>132</v>
      </c>
      <c r="E213" s="9" t="s">
        <v>68</v>
      </c>
      <c r="F213" s="10">
        <v>1</v>
      </c>
      <c r="G213" s="17"/>
      <c r="H213" s="12"/>
      <c r="I213" s="13">
        <v>204</v>
      </c>
      <c r="J213" s="13">
        <v>4</v>
      </c>
    </row>
    <row r="214" spans="1:10" ht="42" customHeight="1" x14ac:dyDescent="0.15">
      <c r="A214" s="14"/>
      <c r="B214" s="15"/>
      <c r="C214" s="15"/>
      <c r="D214" s="16" t="s">
        <v>104</v>
      </c>
      <c r="E214" s="9" t="s">
        <v>13</v>
      </c>
      <c r="F214" s="10">
        <v>1</v>
      </c>
      <c r="G214" s="11">
        <f>+G215+G216+G217</f>
        <v>0</v>
      </c>
      <c r="H214" s="12"/>
      <c r="I214" s="13">
        <v>205</v>
      </c>
      <c r="J214" s="13">
        <v>4</v>
      </c>
    </row>
    <row r="215" spans="1:10" ht="42" customHeight="1" x14ac:dyDescent="0.15">
      <c r="A215" s="14"/>
      <c r="B215" s="15"/>
      <c r="C215" s="15"/>
      <c r="D215" s="16" t="s">
        <v>133</v>
      </c>
      <c r="E215" s="9" t="s">
        <v>68</v>
      </c>
      <c r="F215" s="10">
        <v>1</v>
      </c>
      <c r="G215" s="17"/>
      <c r="H215" s="12"/>
      <c r="I215" s="13">
        <v>206</v>
      </c>
      <c r="J215" s="13">
        <v>4</v>
      </c>
    </row>
    <row r="216" spans="1:10" ht="42" customHeight="1" x14ac:dyDescent="0.15">
      <c r="A216" s="14"/>
      <c r="B216" s="15"/>
      <c r="C216" s="15"/>
      <c r="D216" s="16" t="s">
        <v>113</v>
      </c>
      <c r="E216" s="9" t="s">
        <v>68</v>
      </c>
      <c r="F216" s="10">
        <v>2</v>
      </c>
      <c r="G216" s="17"/>
      <c r="H216" s="12"/>
      <c r="I216" s="13">
        <v>207</v>
      </c>
      <c r="J216" s="13">
        <v>4</v>
      </c>
    </row>
    <row r="217" spans="1:10" ht="42" customHeight="1" x14ac:dyDescent="0.15">
      <c r="A217" s="14"/>
      <c r="B217" s="15"/>
      <c r="C217" s="15"/>
      <c r="D217" s="16" t="s">
        <v>121</v>
      </c>
      <c r="E217" s="9" t="s">
        <v>19</v>
      </c>
      <c r="F217" s="10">
        <v>4</v>
      </c>
      <c r="G217" s="17"/>
      <c r="H217" s="12"/>
      <c r="I217" s="13">
        <v>208</v>
      </c>
      <c r="J217" s="13">
        <v>4</v>
      </c>
    </row>
    <row r="218" spans="1:10" ht="42" customHeight="1" x14ac:dyDescent="0.15">
      <c r="A218" s="14"/>
      <c r="B218" s="15"/>
      <c r="C218" s="32" t="s">
        <v>134</v>
      </c>
      <c r="D218" s="33"/>
      <c r="E218" s="9" t="s">
        <v>13</v>
      </c>
      <c r="F218" s="10">
        <v>1</v>
      </c>
      <c r="G218" s="11">
        <f>+G219</f>
        <v>0</v>
      </c>
      <c r="H218" s="12"/>
      <c r="I218" s="13">
        <v>209</v>
      </c>
      <c r="J218" s="13">
        <v>3</v>
      </c>
    </row>
    <row r="219" spans="1:10" ht="42" customHeight="1" x14ac:dyDescent="0.15">
      <c r="A219" s="14"/>
      <c r="B219" s="15"/>
      <c r="C219" s="15"/>
      <c r="D219" s="16" t="s">
        <v>66</v>
      </c>
      <c r="E219" s="9" t="s">
        <v>13</v>
      </c>
      <c r="F219" s="10">
        <v>1</v>
      </c>
      <c r="G219" s="11">
        <f>+G220+G221+G222+G223+G224+G225+G226+G227+G228+G229+G230+G231+G232+G233+G234+G235+G236+G237+G238+G239</f>
        <v>0</v>
      </c>
      <c r="H219" s="12"/>
      <c r="I219" s="13">
        <v>210</v>
      </c>
      <c r="J219" s="13">
        <v>4</v>
      </c>
    </row>
    <row r="220" spans="1:10" ht="42" customHeight="1" x14ac:dyDescent="0.15">
      <c r="A220" s="14"/>
      <c r="B220" s="15"/>
      <c r="C220" s="15"/>
      <c r="D220" s="16" t="s">
        <v>135</v>
      </c>
      <c r="E220" s="9" t="s">
        <v>68</v>
      </c>
      <c r="F220" s="10">
        <v>1</v>
      </c>
      <c r="G220" s="17"/>
      <c r="H220" s="12"/>
      <c r="I220" s="13">
        <v>211</v>
      </c>
      <c r="J220" s="13">
        <v>4</v>
      </c>
    </row>
    <row r="221" spans="1:10" ht="42" customHeight="1" x14ac:dyDescent="0.15">
      <c r="A221" s="14"/>
      <c r="B221" s="15"/>
      <c r="C221" s="15"/>
      <c r="D221" s="16" t="s">
        <v>81</v>
      </c>
      <c r="E221" s="9" t="s">
        <v>68</v>
      </c>
      <c r="F221" s="10">
        <v>1</v>
      </c>
      <c r="G221" s="17"/>
      <c r="H221" s="12"/>
      <c r="I221" s="13">
        <v>212</v>
      </c>
      <c r="J221" s="13">
        <v>4</v>
      </c>
    </row>
    <row r="222" spans="1:10" ht="42" customHeight="1" x14ac:dyDescent="0.15">
      <c r="A222" s="14"/>
      <c r="B222" s="15"/>
      <c r="C222" s="15"/>
      <c r="D222" s="16" t="s">
        <v>83</v>
      </c>
      <c r="E222" s="9" t="s">
        <v>68</v>
      </c>
      <c r="F222" s="10">
        <v>2</v>
      </c>
      <c r="G222" s="17"/>
      <c r="H222" s="12"/>
      <c r="I222" s="13">
        <v>213</v>
      </c>
      <c r="J222" s="13">
        <v>4</v>
      </c>
    </row>
    <row r="223" spans="1:10" ht="42" customHeight="1" x14ac:dyDescent="0.15">
      <c r="A223" s="14"/>
      <c r="B223" s="15"/>
      <c r="C223" s="15"/>
      <c r="D223" s="16" t="s">
        <v>85</v>
      </c>
      <c r="E223" s="9" t="s">
        <v>68</v>
      </c>
      <c r="F223" s="10">
        <v>3</v>
      </c>
      <c r="G223" s="17"/>
      <c r="H223" s="12"/>
      <c r="I223" s="13">
        <v>214</v>
      </c>
      <c r="J223" s="13">
        <v>4</v>
      </c>
    </row>
    <row r="224" spans="1:10" ht="42" customHeight="1" x14ac:dyDescent="0.15">
      <c r="A224" s="14"/>
      <c r="B224" s="15"/>
      <c r="C224" s="15"/>
      <c r="D224" s="16" t="s">
        <v>86</v>
      </c>
      <c r="E224" s="9" t="s">
        <v>68</v>
      </c>
      <c r="F224" s="10">
        <v>3</v>
      </c>
      <c r="G224" s="17"/>
      <c r="H224" s="12"/>
      <c r="I224" s="13">
        <v>215</v>
      </c>
      <c r="J224" s="13">
        <v>4</v>
      </c>
    </row>
    <row r="225" spans="1:10" ht="42" customHeight="1" x14ac:dyDescent="0.15">
      <c r="A225" s="14"/>
      <c r="B225" s="15"/>
      <c r="C225" s="15"/>
      <c r="D225" s="16" t="s">
        <v>87</v>
      </c>
      <c r="E225" s="9" t="s">
        <v>68</v>
      </c>
      <c r="F225" s="10">
        <v>1</v>
      </c>
      <c r="G225" s="17"/>
      <c r="H225" s="12"/>
      <c r="I225" s="13">
        <v>216</v>
      </c>
      <c r="J225" s="13">
        <v>4</v>
      </c>
    </row>
    <row r="226" spans="1:10" ht="42" customHeight="1" x14ac:dyDescent="0.15">
      <c r="A226" s="14"/>
      <c r="B226" s="15"/>
      <c r="C226" s="15"/>
      <c r="D226" s="16" t="s">
        <v>88</v>
      </c>
      <c r="E226" s="9" t="s">
        <v>68</v>
      </c>
      <c r="F226" s="10">
        <v>1</v>
      </c>
      <c r="G226" s="17"/>
      <c r="H226" s="12"/>
      <c r="I226" s="13">
        <v>217</v>
      </c>
      <c r="J226" s="13">
        <v>4</v>
      </c>
    </row>
    <row r="227" spans="1:10" ht="42" customHeight="1" x14ac:dyDescent="0.15">
      <c r="A227" s="14"/>
      <c r="B227" s="15"/>
      <c r="C227" s="15"/>
      <c r="D227" s="16" t="s">
        <v>89</v>
      </c>
      <c r="E227" s="9" t="s">
        <v>68</v>
      </c>
      <c r="F227" s="10">
        <v>4</v>
      </c>
      <c r="G227" s="17"/>
      <c r="H227" s="12"/>
      <c r="I227" s="13">
        <v>218</v>
      </c>
      <c r="J227" s="13">
        <v>4</v>
      </c>
    </row>
    <row r="228" spans="1:10" ht="42" customHeight="1" x14ac:dyDescent="0.15">
      <c r="A228" s="14"/>
      <c r="B228" s="15"/>
      <c r="C228" s="15"/>
      <c r="D228" s="16" t="s">
        <v>90</v>
      </c>
      <c r="E228" s="9" t="s">
        <v>68</v>
      </c>
      <c r="F228" s="10">
        <v>5</v>
      </c>
      <c r="G228" s="17"/>
      <c r="H228" s="12"/>
      <c r="I228" s="13">
        <v>219</v>
      </c>
      <c r="J228" s="13">
        <v>4</v>
      </c>
    </row>
    <row r="229" spans="1:10" ht="42" customHeight="1" x14ac:dyDescent="0.15">
      <c r="A229" s="14"/>
      <c r="B229" s="15"/>
      <c r="C229" s="15"/>
      <c r="D229" s="16" t="s">
        <v>91</v>
      </c>
      <c r="E229" s="9" t="s">
        <v>68</v>
      </c>
      <c r="F229" s="10">
        <v>5</v>
      </c>
      <c r="G229" s="17"/>
      <c r="H229" s="12"/>
      <c r="I229" s="13">
        <v>220</v>
      </c>
      <c r="J229" s="13">
        <v>4</v>
      </c>
    </row>
    <row r="230" spans="1:10" ht="42" customHeight="1" x14ac:dyDescent="0.15">
      <c r="A230" s="14"/>
      <c r="B230" s="15"/>
      <c r="C230" s="15"/>
      <c r="D230" s="16" t="s">
        <v>92</v>
      </c>
      <c r="E230" s="9" t="s">
        <v>68</v>
      </c>
      <c r="F230" s="10">
        <v>4</v>
      </c>
      <c r="G230" s="17"/>
      <c r="H230" s="12"/>
      <c r="I230" s="13">
        <v>221</v>
      </c>
      <c r="J230" s="13">
        <v>4</v>
      </c>
    </row>
    <row r="231" spans="1:10" ht="42" customHeight="1" x14ac:dyDescent="0.15">
      <c r="A231" s="14"/>
      <c r="B231" s="15"/>
      <c r="C231" s="15"/>
      <c r="D231" s="16" t="s">
        <v>93</v>
      </c>
      <c r="E231" s="9" t="s">
        <v>68</v>
      </c>
      <c r="F231" s="10">
        <v>4</v>
      </c>
      <c r="G231" s="17"/>
      <c r="H231" s="12"/>
      <c r="I231" s="13">
        <v>222</v>
      </c>
      <c r="J231" s="13">
        <v>4</v>
      </c>
    </row>
    <row r="232" spans="1:10" ht="42" customHeight="1" x14ac:dyDescent="0.15">
      <c r="A232" s="14"/>
      <c r="B232" s="15"/>
      <c r="C232" s="15"/>
      <c r="D232" s="16" t="s">
        <v>95</v>
      </c>
      <c r="E232" s="9" t="s">
        <v>68</v>
      </c>
      <c r="F232" s="10">
        <v>2</v>
      </c>
      <c r="G232" s="17"/>
      <c r="H232" s="12"/>
      <c r="I232" s="13">
        <v>223</v>
      </c>
      <c r="J232" s="13">
        <v>4</v>
      </c>
    </row>
    <row r="233" spans="1:10" ht="42" customHeight="1" x14ac:dyDescent="0.15">
      <c r="A233" s="14"/>
      <c r="B233" s="15"/>
      <c r="C233" s="15"/>
      <c r="D233" s="16" t="s">
        <v>96</v>
      </c>
      <c r="E233" s="9" t="s">
        <v>68</v>
      </c>
      <c r="F233" s="10">
        <v>1</v>
      </c>
      <c r="G233" s="17"/>
      <c r="H233" s="12"/>
      <c r="I233" s="13">
        <v>224</v>
      </c>
      <c r="J233" s="13">
        <v>4</v>
      </c>
    </row>
    <row r="234" spans="1:10" ht="42" customHeight="1" x14ac:dyDescent="0.15">
      <c r="A234" s="14"/>
      <c r="B234" s="15"/>
      <c r="C234" s="15"/>
      <c r="D234" s="16" t="s">
        <v>97</v>
      </c>
      <c r="E234" s="9" t="s">
        <v>68</v>
      </c>
      <c r="F234" s="10">
        <v>1</v>
      </c>
      <c r="G234" s="17"/>
      <c r="H234" s="12"/>
      <c r="I234" s="13">
        <v>225</v>
      </c>
      <c r="J234" s="13">
        <v>4</v>
      </c>
    </row>
    <row r="235" spans="1:10" ht="42" customHeight="1" x14ac:dyDescent="0.15">
      <c r="A235" s="14"/>
      <c r="B235" s="15"/>
      <c r="C235" s="15"/>
      <c r="D235" s="16" t="s">
        <v>98</v>
      </c>
      <c r="E235" s="9" t="s">
        <v>68</v>
      </c>
      <c r="F235" s="10">
        <v>3</v>
      </c>
      <c r="G235" s="17"/>
      <c r="H235" s="12"/>
      <c r="I235" s="13">
        <v>226</v>
      </c>
      <c r="J235" s="13">
        <v>4</v>
      </c>
    </row>
    <row r="236" spans="1:10" ht="42" customHeight="1" x14ac:dyDescent="0.15">
      <c r="A236" s="14"/>
      <c r="B236" s="15"/>
      <c r="C236" s="15"/>
      <c r="D236" s="16" t="s">
        <v>99</v>
      </c>
      <c r="E236" s="9" t="s">
        <v>68</v>
      </c>
      <c r="F236" s="10">
        <v>1</v>
      </c>
      <c r="G236" s="17"/>
      <c r="H236" s="12"/>
      <c r="I236" s="13">
        <v>227</v>
      </c>
      <c r="J236" s="13">
        <v>4</v>
      </c>
    </row>
    <row r="237" spans="1:10" ht="42" customHeight="1" x14ac:dyDescent="0.15">
      <c r="A237" s="14"/>
      <c r="B237" s="15"/>
      <c r="C237" s="15"/>
      <c r="D237" s="16" t="s">
        <v>100</v>
      </c>
      <c r="E237" s="9" t="s">
        <v>68</v>
      </c>
      <c r="F237" s="10">
        <v>2</v>
      </c>
      <c r="G237" s="17"/>
      <c r="H237" s="12"/>
      <c r="I237" s="13">
        <v>228</v>
      </c>
      <c r="J237" s="13">
        <v>4</v>
      </c>
    </row>
    <row r="238" spans="1:10" ht="42" customHeight="1" x14ac:dyDescent="0.15">
      <c r="A238" s="14"/>
      <c r="B238" s="15"/>
      <c r="C238" s="15"/>
      <c r="D238" s="16" t="s">
        <v>123</v>
      </c>
      <c r="E238" s="9" t="s">
        <v>68</v>
      </c>
      <c r="F238" s="10">
        <v>1</v>
      </c>
      <c r="G238" s="17"/>
      <c r="H238" s="12"/>
      <c r="I238" s="13">
        <v>229</v>
      </c>
      <c r="J238" s="13">
        <v>4</v>
      </c>
    </row>
    <row r="239" spans="1:10" ht="42" customHeight="1" x14ac:dyDescent="0.15">
      <c r="A239" s="14"/>
      <c r="B239" s="15"/>
      <c r="C239" s="15"/>
      <c r="D239" s="16" t="s">
        <v>136</v>
      </c>
      <c r="E239" s="9" t="s">
        <v>68</v>
      </c>
      <c r="F239" s="10">
        <v>1</v>
      </c>
      <c r="G239" s="17"/>
      <c r="H239" s="12"/>
      <c r="I239" s="13">
        <v>230</v>
      </c>
      <c r="J239" s="13">
        <v>4</v>
      </c>
    </row>
    <row r="240" spans="1:10" ht="42" customHeight="1" x14ac:dyDescent="0.15">
      <c r="A240" s="14"/>
      <c r="B240" s="15"/>
      <c r="C240" s="32" t="s">
        <v>137</v>
      </c>
      <c r="D240" s="33"/>
      <c r="E240" s="9" t="s">
        <v>13</v>
      </c>
      <c r="F240" s="10">
        <v>1</v>
      </c>
      <c r="G240" s="11">
        <f>+G241+G243</f>
        <v>0</v>
      </c>
      <c r="H240" s="12"/>
      <c r="I240" s="13">
        <v>231</v>
      </c>
      <c r="J240" s="13">
        <v>3</v>
      </c>
    </row>
    <row r="241" spans="1:10" ht="42" customHeight="1" x14ac:dyDescent="0.15">
      <c r="A241" s="14"/>
      <c r="B241" s="15"/>
      <c r="C241" s="15"/>
      <c r="D241" s="16" t="s">
        <v>138</v>
      </c>
      <c r="E241" s="9" t="s">
        <v>13</v>
      </c>
      <c r="F241" s="10">
        <v>1</v>
      </c>
      <c r="G241" s="11">
        <f>+G242</f>
        <v>0</v>
      </c>
      <c r="H241" s="12"/>
      <c r="I241" s="13">
        <v>232</v>
      </c>
      <c r="J241" s="13">
        <v>4</v>
      </c>
    </row>
    <row r="242" spans="1:10" ht="42" customHeight="1" x14ac:dyDescent="0.15">
      <c r="A242" s="14"/>
      <c r="B242" s="15"/>
      <c r="C242" s="15"/>
      <c r="D242" s="16" t="s">
        <v>139</v>
      </c>
      <c r="E242" s="9" t="s">
        <v>20</v>
      </c>
      <c r="F242" s="10">
        <v>1258.0999999999999</v>
      </c>
      <c r="G242" s="17"/>
      <c r="H242" s="12"/>
      <c r="I242" s="13">
        <v>233</v>
      </c>
      <c r="J242" s="13">
        <v>4</v>
      </c>
    </row>
    <row r="243" spans="1:10" ht="42" customHeight="1" x14ac:dyDescent="0.15">
      <c r="A243" s="14"/>
      <c r="B243" s="15"/>
      <c r="C243" s="15"/>
      <c r="D243" s="16" t="s">
        <v>140</v>
      </c>
      <c r="E243" s="9" t="s">
        <v>13</v>
      </c>
      <c r="F243" s="10">
        <v>1</v>
      </c>
      <c r="G243" s="11">
        <f>+G244</f>
        <v>0</v>
      </c>
      <c r="H243" s="12"/>
      <c r="I243" s="13">
        <v>234</v>
      </c>
      <c r="J243" s="13">
        <v>4</v>
      </c>
    </row>
    <row r="244" spans="1:10" ht="42" customHeight="1" x14ac:dyDescent="0.15">
      <c r="A244" s="14"/>
      <c r="B244" s="15"/>
      <c r="C244" s="15"/>
      <c r="D244" s="16" t="s">
        <v>139</v>
      </c>
      <c r="E244" s="9" t="s">
        <v>20</v>
      </c>
      <c r="F244" s="10">
        <v>5918.7</v>
      </c>
      <c r="G244" s="17"/>
      <c r="H244" s="12"/>
      <c r="I244" s="13">
        <v>235</v>
      </c>
      <c r="J244" s="13">
        <v>4</v>
      </c>
    </row>
    <row r="245" spans="1:10" ht="42" customHeight="1" x14ac:dyDescent="0.15">
      <c r="A245" s="14"/>
      <c r="B245" s="15"/>
      <c r="C245" s="32" t="s">
        <v>141</v>
      </c>
      <c r="D245" s="33"/>
      <c r="E245" s="9" t="s">
        <v>13</v>
      </c>
      <c r="F245" s="10">
        <v>1</v>
      </c>
      <c r="G245" s="11">
        <f>+G246</f>
        <v>0</v>
      </c>
      <c r="H245" s="12"/>
      <c r="I245" s="13">
        <v>236</v>
      </c>
      <c r="J245" s="13">
        <v>3</v>
      </c>
    </row>
    <row r="246" spans="1:10" ht="42" customHeight="1" x14ac:dyDescent="0.15">
      <c r="A246" s="14"/>
      <c r="B246" s="15"/>
      <c r="C246" s="15"/>
      <c r="D246" s="16" t="s">
        <v>142</v>
      </c>
      <c r="E246" s="9" t="s">
        <v>13</v>
      </c>
      <c r="F246" s="10">
        <v>1</v>
      </c>
      <c r="G246" s="11">
        <f>+G247+G248+G249</f>
        <v>0</v>
      </c>
      <c r="H246" s="12"/>
      <c r="I246" s="13">
        <v>237</v>
      </c>
      <c r="J246" s="13">
        <v>4</v>
      </c>
    </row>
    <row r="247" spans="1:10" ht="42" customHeight="1" x14ac:dyDescent="0.15">
      <c r="A247" s="14"/>
      <c r="B247" s="15"/>
      <c r="C247" s="15"/>
      <c r="D247" s="16" t="s">
        <v>143</v>
      </c>
      <c r="E247" s="9" t="s">
        <v>19</v>
      </c>
      <c r="F247" s="10">
        <v>0.6</v>
      </c>
      <c r="G247" s="17"/>
      <c r="H247" s="12"/>
      <c r="I247" s="13">
        <v>238</v>
      </c>
      <c r="J247" s="13">
        <v>4</v>
      </c>
    </row>
    <row r="248" spans="1:10" ht="42" customHeight="1" x14ac:dyDescent="0.15">
      <c r="A248" s="14"/>
      <c r="B248" s="15"/>
      <c r="C248" s="15"/>
      <c r="D248" s="16" t="s">
        <v>144</v>
      </c>
      <c r="E248" s="9" t="s">
        <v>19</v>
      </c>
      <c r="F248" s="10">
        <v>1.1000000000000001</v>
      </c>
      <c r="G248" s="17"/>
      <c r="H248" s="12"/>
      <c r="I248" s="13">
        <v>239</v>
      </c>
      <c r="J248" s="13">
        <v>4</v>
      </c>
    </row>
    <row r="249" spans="1:10" ht="42" customHeight="1" x14ac:dyDescent="0.15">
      <c r="A249" s="14"/>
      <c r="B249" s="15"/>
      <c r="C249" s="15"/>
      <c r="D249" s="16" t="s">
        <v>145</v>
      </c>
      <c r="E249" s="9" t="s">
        <v>19</v>
      </c>
      <c r="F249" s="10">
        <v>320.3</v>
      </c>
      <c r="G249" s="17"/>
      <c r="H249" s="12"/>
      <c r="I249" s="13">
        <v>240</v>
      </c>
      <c r="J249" s="13">
        <v>4</v>
      </c>
    </row>
    <row r="250" spans="1:10" ht="42" customHeight="1" x14ac:dyDescent="0.15">
      <c r="A250" s="14"/>
      <c r="B250" s="15"/>
      <c r="C250" s="32" t="s">
        <v>146</v>
      </c>
      <c r="D250" s="33"/>
      <c r="E250" s="9" t="s">
        <v>13</v>
      </c>
      <c r="F250" s="10">
        <v>1</v>
      </c>
      <c r="G250" s="11">
        <f>+G251+G255</f>
        <v>0</v>
      </c>
      <c r="H250" s="12"/>
      <c r="I250" s="13">
        <v>241</v>
      </c>
      <c r="J250" s="13">
        <v>3</v>
      </c>
    </row>
    <row r="251" spans="1:10" ht="42" customHeight="1" x14ac:dyDescent="0.15">
      <c r="A251" s="14"/>
      <c r="B251" s="15"/>
      <c r="C251" s="15"/>
      <c r="D251" s="16" t="s">
        <v>147</v>
      </c>
      <c r="E251" s="9" t="s">
        <v>13</v>
      </c>
      <c r="F251" s="10">
        <v>1</v>
      </c>
      <c r="G251" s="11">
        <f>+G252+G253+G254</f>
        <v>0</v>
      </c>
      <c r="H251" s="12"/>
      <c r="I251" s="13">
        <v>242</v>
      </c>
      <c r="J251" s="13">
        <v>4</v>
      </c>
    </row>
    <row r="252" spans="1:10" ht="42" customHeight="1" x14ac:dyDescent="0.15">
      <c r="A252" s="14"/>
      <c r="B252" s="15"/>
      <c r="C252" s="15"/>
      <c r="D252" s="16" t="s">
        <v>148</v>
      </c>
      <c r="E252" s="9" t="s">
        <v>19</v>
      </c>
      <c r="F252" s="10">
        <v>13.7</v>
      </c>
      <c r="G252" s="17"/>
      <c r="H252" s="12"/>
      <c r="I252" s="13">
        <v>243</v>
      </c>
      <c r="J252" s="13">
        <v>4</v>
      </c>
    </row>
    <row r="253" spans="1:10" ht="42" customHeight="1" x14ac:dyDescent="0.15">
      <c r="A253" s="14"/>
      <c r="B253" s="15"/>
      <c r="C253" s="15"/>
      <c r="D253" s="16" t="s">
        <v>149</v>
      </c>
      <c r="E253" s="9" t="s">
        <v>19</v>
      </c>
      <c r="F253" s="10">
        <v>10.7</v>
      </c>
      <c r="G253" s="17"/>
      <c r="H253" s="12"/>
      <c r="I253" s="13">
        <v>244</v>
      </c>
      <c r="J253" s="13">
        <v>4</v>
      </c>
    </row>
    <row r="254" spans="1:10" ht="42" customHeight="1" x14ac:dyDescent="0.15">
      <c r="A254" s="14"/>
      <c r="B254" s="15"/>
      <c r="C254" s="15"/>
      <c r="D254" s="16" t="s">
        <v>150</v>
      </c>
      <c r="E254" s="9" t="s">
        <v>19</v>
      </c>
      <c r="F254" s="10">
        <v>17.2</v>
      </c>
      <c r="G254" s="17"/>
      <c r="H254" s="12"/>
      <c r="I254" s="13">
        <v>245</v>
      </c>
      <c r="J254" s="13">
        <v>4</v>
      </c>
    </row>
    <row r="255" spans="1:10" ht="42" customHeight="1" x14ac:dyDescent="0.15">
      <c r="A255" s="14"/>
      <c r="B255" s="15"/>
      <c r="C255" s="15"/>
      <c r="D255" s="16" t="s">
        <v>151</v>
      </c>
      <c r="E255" s="9" t="s">
        <v>13</v>
      </c>
      <c r="F255" s="10">
        <v>1</v>
      </c>
      <c r="G255" s="11">
        <f>+G256+G257+G258</f>
        <v>0</v>
      </c>
      <c r="H255" s="12"/>
      <c r="I255" s="13">
        <v>246</v>
      </c>
      <c r="J255" s="13">
        <v>4</v>
      </c>
    </row>
    <row r="256" spans="1:10" ht="42" customHeight="1" x14ac:dyDescent="0.15">
      <c r="A256" s="14"/>
      <c r="B256" s="15"/>
      <c r="C256" s="15"/>
      <c r="D256" s="16" t="s">
        <v>152</v>
      </c>
      <c r="E256" s="9" t="s">
        <v>19</v>
      </c>
      <c r="F256" s="10">
        <v>23.3</v>
      </c>
      <c r="G256" s="17"/>
      <c r="H256" s="12"/>
      <c r="I256" s="13">
        <v>247</v>
      </c>
      <c r="J256" s="13">
        <v>4</v>
      </c>
    </row>
    <row r="257" spans="1:10" ht="42" customHeight="1" x14ac:dyDescent="0.15">
      <c r="A257" s="14"/>
      <c r="B257" s="15"/>
      <c r="C257" s="15"/>
      <c r="D257" s="16" t="s">
        <v>149</v>
      </c>
      <c r="E257" s="9" t="s">
        <v>19</v>
      </c>
      <c r="F257" s="10">
        <v>18.3</v>
      </c>
      <c r="G257" s="17"/>
      <c r="H257" s="12"/>
      <c r="I257" s="13">
        <v>248</v>
      </c>
      <c r="J257" s="13">
        <v>4</v>
      </c>
    </row>
    <row r="258" spans="1:10" ht="42" customHeight="1" x14ac:dyDescent="0.15">
      <c r="A258" s="14"/>
      <c r="B258" s="15"/>
      <c r="C258" s="15"/>
      <c r="D258" s="16" t="s">
        <v>153</v>
      </c>
      <c r="E258" s="9" t="s">
        <v>19</v>
      </c>
      <c r="F258" s="10">
        <v>29.3</v>
      </c>
      <c r="G258" s="17"/>
      <c r="H258" s="12"/>
      <c r="I258" s="13">
        <v>249</v>
      </c>
      <c r="J258" s="13">
        <v>4</v>
      </c>
    </row>
    <row r="259" spans="1:10" ht="42" customHeight="1" x14ac:dyDescent="0.15">
      <c r="A259" s="31" t="s">
        <v>154</v>
      </c>
      <c r="B259" s="32"/>
      <c r="C259" s="32"/>
      <c r="D259" s="33"/>
      <c r="E259" s="9" t="s">
        <v>13</v>
      </c>
      <c r="F259" s="10">
        <v>1</v>
      </c>
      <c r="G259" s="11">
        <f>+G260+G269</f>
        <v>0</v>
      </c>
      <c r="H259" s="12"/>
      <c r="I259" s="13">
        <v>250</v>
      </c>
      <c r="J259" s="13"/>
    </row>
    <row r="260" spans="1:10" ht="42" customHeight="1" x14ac:dyDescent="0.15">
      <c r="A260" s="31" t="s">
        <v>155</v>
      </c>
      <c r="B260" s="32"/>
      <c r="C260" s="32"/>
      <c r="D260" s="33"/>
      <c r="E260" s="9" t="s">
        <v>13</v>
      </c>
      <c r="F260" s="10">
        <v>1</v>
      </c>
      <c r="G260" s="11">
        <f>+G261+G262</f>
        <v>0</v>
      </c>
      <c r="H260" s="12"/>
      <c r="I260" s="13">
        <v>251</v>
      </c>
      <c r="J260" s="13">
        <v>200</v>
      </c>
    </row>
    <row r="261" spans="1:10" ht="42" customHeight="1" x14ac:dyDescent="0.15">
      <c r="A261" s="31" t="s">
        <v>156</v>
      </c>
      <c r="B261" s="32"/>
      <c r="C261" s="32"/>
      <c r="D261" s="33"/>
      <c r="E261" s="9" t="s">
        <v>13</v>
      </c>
      <c r="F261" s="10">
        <v>1</v>
      </c>
      <c r="G261" s="17"/>
      <c r="H261" s="12"/>
      <c r="I261" s="13">
        <v>252</v>
      </c>
      <c r="J261" s="13"/>
    </row>
    <row r="262" spans="1:10" ht="42" customHeight="1" x14ac:dyDescent="0.15">
      <c r="A262" s="31" t="s">
        <v>157</v>
      </c>
      <c r="B262" s="32"/>
      <c r="C262" s="32"/>
      <c r="D262" s="33"/>
      <c r="E262" s="9" t="s">
        <v>13</v>
      </c>
      <c r="F262" s="10">
        <v>1</v>
      </c>
      <c r="G262" s="11">
        <f>+G263</f>
        <v>0</v>
      </c>
      <c r="H262" s="12"/>
      <c r="I262" s="13">
        <v>253</v>
      </c>
      <c r="J262" s="13"/>
    </row>
    <row r="263" spans="1:10" ht="42" customHeight="1" x14ac:dyDescent="0.15">
      <c r="A263" s="31" t="s">
        <v>158</v>
      </c>
      <c r="B263" s="32"/>
      <c r="C263" s="32"/>
      <c r="D263" s="33"/>
      <c r="E263" s="9" t="s">
        <v>13</v>
      </c>
      <c r="F263" s="10">
        <v>1</v>
      </c>
      <c r="G263" s="11">
        <f>+G264</f>
        <v>0</v>
      </c>
      <c r="H263" s="12"/>
      <c r="I263" s="13">
        <v>254</v>
      </c>
      <c r="J263" s="13">
        <v>1</v>
      </c>
    </row>
    <row r="264" spans="1:10" ht="42" customHeight="1" x14ac:dyDescent="0.15">
      <c r="A264" s="14"/>
      <c r="B264" s="32" t="s">
        <v>159</v>
      </c>
      <c r="C264" s="32"/>
      <c r="D264" s="33"/>
      <c r="E264" s="9" t="s">
        <v>13</v>
      </c>
      <c r="F264" s="10">
        <v>1</v>
      </c>
      <c r="G264" s="11">
        <f>+G265</f>
        <v>0</v>
      </c>
      <c r="H264" s="12"/>
      <c r="I264" s="13">
        <v>255</v>
      </c>
      <c r="J264" s="13">
        <v>2</v>
      </c>
    </row>
    <row r="265" spans="1:10" ht="42" customHeight="1" x14ac:dyDescent="0.15">
      <c r="A265" s="14"/>
      <c r="B265" s="15"/>
      <c r="C265" s="32" t="s">
        <v>159</v>
      </c>
      <c r="D265" s="33"/>
      <c r="E265" s="9" t="s">
        <v>13</v>
      </c>
      <c r="F265" s="10">
        <v>1</v>
      </c>
      <c r="G265" s="11">
        <f>+G266</f>
        <v>0</v>
      </c>
      <c r="H265" s="12"/>
      <c r="I265" s="13">
        <v>256</v>
      </c>
      <c r="J265" s="13">
        <v>3</v>
      </c>
    </row>
    <row r="266" spans="1:10" ht="42" customHeight="1" x14ac:dyDescent="0.15">
      <c r="A266" s="14"/>
      <c r="B266" s="15"/>
      <c r="C266" s="15"/>
      <c r="D266" s="16" t="s">
        <v>160</v>
      </c>
      <c r="E266" s="9" t="s">
        <v>13</v>
      </c>
      <c r="F266" s="10">
        <v>1</v>
      </c>
      <c r="G266" s="11">
        <f>+G267+G268</f>
        <v>0</v>
      </c>
      <c r="H266" s="12"/>
      <c r="I266" s="13">
        <v>257</v>
      </c>
      <c r="J266" s="13">
        <v>4</v>
      </c>
    </row>
    <row r="267" spans="1:10" ht="42" customHeight="1" x14ac:dyDescent="0.15">
      <c r="A267" s="14"/>
      <c r="B267" s="15"/>
      <c r="C267" s="15"/>
      <c r="D267" s="16" t="s">
        <v>161</v>
      </c>
      <c r="E267" s="9" t="s">
        <v>13</v>
      </c>
      <c r="F267" s="10">
        <v>1</v>
      </c>
      <c r="G267" s="17"/>
      <c r="H267" s="12"/>
      <c r="I267" s="13">
        <v>258</v>
      </c>
      <c r="J267" s="13">
        <v>4</v>
      </c>
    </row>
    <row r="268" spans="1:10" ht="42" customHeight="1" x14ac:dyDescent="0.15">
      <c r="A268" s="14"/>
      <c r="B268" s="15"/>
      <c r="C268" s="15"/>
      <c r="D268" s="16" t="s">
        <v>162</v>
      </c>
      <c r="E268" s="9" t="s">
        <v>13</v>
      </c>
      <c r="F268" s="10">
        <v>1</v>
      </c>
      <c r="G268" s="17"/>
      <c r="H268" s="12"/>
      <c r="I268" s="13">
        <v>259</v>
      </c>
      <c r="J268" s="13">
        <v>4</v>
      </c>
    </row>
    <row r="269" spans="1:10" ht="42" customHeight="1" x14ac:dyDescent="0.15">
      <c r="A269" s="31" t="s">
        <v>163</v>
      </c>
      <c r="B269" s="32"/>
      <c r="C269" s="32"/>
      <c r="D269" s="33"/>
      <c r="E269" s="9" t="s">
        <v>13</v>
      </c>
      <c r="F269" s="10">
        <v>1</v>
      </c>
      <c r="G269" s="11">
        <f>+G270</f>
        <v>0</v>
      </c>
      <c r="H269" s="12"/>
      <c r="I269" s="13">
        <v>260</v>
      </c>
      <c r="J269" s="13">
        <v>210</v>
      </c>
    </row>
    <row r="270" spans="1:10" ht="42" customHeight="1" x14ac:dyDescent="0.15">
      <c r="A270" s="31" t="s">
        <v>164</v>
      </c>
      <c r="B270" s="32"/>
      <c r="C270" s="32"/>
      <c r="D270" s="33"/>
      <c r="E270" s="9" t="s">
        <v>13</v>
      </c>
      <c r="F270" s="10">
        <v>1</v>
      </c>
      <c r="G270" s="17"/>
      <c r="H270" s="12"/>
      <c r="I270" s="13">
        <v>261</v>
      </c>
      <c r="J270" s="13"/>
    </row>
    <row r="271" spans="1:10" ht="42" customHeight="1" x14ac:dyDescent="0.15">
      <c r="A271" s="31" t="s">
        <v>165</v>
      </c>
      <c r="B271" s="32"/>
      <c r="C271" s="32"/>
      <c r="D271" s="33"/>
      <c r="E271" s="9" t="s">
        <v>13</v>
      </c>
      <c r="F271" s="10">
        <v>1</v>
      </c>
      <c r="G271" s="17"/>
      <c r="H271" s="12"/>
      <c r="I271" s="13">
        <v>262</v>
      </c>
      <c r="J271" s="13">
        <v>220</v>
      </c>
    </row>
    <row r="272" spans="1:10" ht="42" customHeight="1" x14ac:dyDescent="0.15">
      <c r="A272" s="31" t="s">
        <v>166</v>
      </c>
      <c r="B272" s="32"/>
      <c r="C272" s="32"/>
      <c r="D272" s="33"/>
      <c r="E272" s="9" t="s">
        <v>13</v>
      </c>
      <c r="F272" s="10">
        <v>1</v>
      </c>
      <c r="G272" s="11">
        <f>+G10+G271</f>
        <v>0</v>
      </c>
      <c r="H272" s="12"/>
      <c r="I272" s="13">
        <v>263</v>
      </c>
      <c r="J272" s="13">
        <v>30</v>
      </c>
    </row>
    <row r="273" spans="1:10" ht="42" customHeight="1" x14ac:dyDescent="0.15">
      <c r="A273" s="22" t="s">
        <v>167</v>
      </c>
      <c r="B273" s="23"/>
      <c r="C273" s="23"/>
      <c r="D273" s="24"/>
      <c r="E273" s="18" t="s">
        <v>168</v>
      </c>
      <c r="F273" s="19" t="s">
        <v>168</v>
      </c>
      <c r="G273" s="20">
        <f>G272</f>
        <v>0</v>
      </c>
      <c r="I273" s="21">
        <v>264</v>
      </c>
      <c r="J273" s="21">
        <v>90</v>
      </c>
    </row>
    <row r="274" spans="1:10" ht="42" customHeight="1" x14ac:dyDescent="0.15"/>
    <row r="275" spans="1:10" ht="42" customHeight="1" x14ac:dyDescent="0.15"/>
  </sheetData>
  <sheetProtection algorithmName="SHA-512" hashValue="RodGyyYLkE150IisFZVuj4fLmbnI78SwCSiOzxprFHaOdTG+botCXHHEFALdDOlLoN0ky/nvv1xy8YkCUqv+kg==" saltValue="fuODK4zFqmJnQ8KaeEFdqg==" spinCount="100000" sheet="1" objects="1" scenarios="1"/>
  <mergeCells count="44">
    <mergeCell ref="A270:D270"/>
    <mergeCell ref="A271:D271"/>
    <mergeCell ref="A272:D272"/>
    <mergeCell ref="A262:D262"/>
    <mergeCell ref="A263:D263"/>
    <mergeCell ref="B264:D264"/>
    <mergeCell ref="C265:D265"/>
    <mergeCell ref="A269:D269"/>
    <mergeCell ref="C245:D245"/>
    <mergeCell ref="C250:D250"/>
    <mergeCell ref="A259:D259"/>
    <mergeCell ref="A260:D260"/>
    <mergeCell ref="A261:D261"/>
    <mergeCell ref="B120:D120"/>
    <mergeCell ref="C121:D121"/>
    <mergeCell ref="C177:D177"/>
    <mergeCell ref="C218:D218"/>
    <mergeCell ref="C240:D240"/>
    <mergeCell ref="C81:D81"/>
    <mergeCell ref="B110:D110"/>
    <mergeCell ref="C111:D111"/>
    <mergeCell ref="B116:D116"/>
    <mergeCell ref="C117:D117"/>
    <mergeCell ref="B70:D70"/>
    <mergeCell ref="C71:D71"/>
    <mergeCell ref="B75:D75"/>
    <mergeCell ref="C76:D76"/>
    <mergeCell ref="B80:D80"/>
    <mergeCell ref="A273:D27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42:D42"/>
    <mergeCell ref="C47:D47"/>
    <mergeCell ref="B60:D60"/>
    <mergeCell ref="C61:D61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tsuduki hiromitsu</cp:lastModifiedBy>
  <cp:lastPrinted>2020-10-12T05:07:54Z</cp:lastPrinted>
  <dcterms:created xsi:type="dcterms:W3CDTF">2014-01-09T08:55:00Z</dcterms:created>
  <dcterms:modified xsi:type="dcterms:W3CDTF">2025-11-04T08:59:56Z</dcterms:modified>
</cp:coreProperties>
</file>